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SEQF\"/>
    </mc:Choice>
  </mc:AlternateContent>
  <xr:revisionPtr revIDLastSave="0" documentId="8_{D375DB20-0574-4961-A09B-BF079D8E2928}" xr6:coauthVersionLast="47" xr6:coauthVersionMax="47" xr10:uidLastSave="{00000000-0000-0000-0000-000000000000}"/>
  <bookViews>
    <workbookView xWindow="57480" yWindow="-120" windowWidth="19440" windowHeight="15000" xr2:uid="{4426AA88-73B6-4DBE-B1FD-CF21CA9F3E1B}"/>
  </bookViews>
  <sheets>
    <sheet name="Introduction" sheetId="9" r:id="rId1"/>
    <sheet name="Scoring" sheetId="13" r:id="rId2"/>
    <sheet name="Review Assessment" sheetId="1" r:id="rId3"/>
    <sheet name="Action Plan" sheetId="10" r:id="rId4"/>
    <sheet name="1.1 Engaging Jobseekers" sheetId="3" r:id="rId5"/>
    <sheet name="1.2 VP and Action Planning" sheetId="2" r:id="rId6"/>
    <sheet name="1.3 Engaging Employers" sheetId="4" r:id="rId7"/>
    <sheet name=" 1.4 Job Match &amp; Secure Work" sheetId="5" r:id="rId8"/>
    <sheet name="1.5 In-Work Support &amp; Career" sheetId="6" r:id="rId9"/>
    <sheet name="2.1 Business results" sheetId="7" r:id="rId10"/>
    <sheet name="2.2 KPIs" sheetId="12" r:id="rId11"/>
    <sheet name="Glossary" sheetId="8" r:id="rId12"/>
    <sheet name="Lists" sheetId="11" r:id="rId13"/>
  </sheets>
  <definedNames>
    <definedName name="_Toc142036002" localSheetId="11">Glossary!$A$1</definedName>
    <definedName name="_xlnm.Print_Area" localSheetId="4">'1.1 Engaging Jobseekers'!$A$5:$G$6</definedName>
    <definedName name="Priority_rating">'Review Assessment'!$G$6</definedName>
    <definedName name="Rating">'Review Assessment'!$G$6</definedName>
    <definedName name="Self_assess_score_0_2">'Review Assessment'!$C$6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C6" i="1" l="1"/>
  <c r="C93" i="1" l="1"/>
  <c r="C92" i="1"/>
  <c r="C91" i="1"/>
  <c r="C90" i="1"/>
  <c r="C89" i="1"/>
  <c r="C86" i="1"/>
  <c r="C85" i="1"/>
  <c r="C84" i="1"/>
  <c r="C83" i="1"/>
  <c r="C82" i="1"/>
  <c r="C81" i="1"/>
  <c r="C80" i="1"/>
  <c r="C79" i="1"/>
  <c r="C76" i="1"/>
  <c r="C75" i="1"/>
  <c r="C74" i="1"/>
  <c r="C73" i="1"/>
  <c r="C72" i="1"/>
  <c r="C71" i="1"/>
  <c r="C70" i="1"/>
  <c r="C69" i="1"/>
  <c r="C68" i="1"/>
  <c r="C67" i="1"/>
  <c r="C66" i="1"/>
  <c r="C65" i="1"/>
  <c r="C64" i="1"/>
  <c r="C63" i="1"/>
  <c r="C62" i="1"/>
  <c r="C59" i="1"/>
  <c r="C58" i="1"/>
  <c r="C57" i="1"/>
  <c r="C56" i="1"/>
  <c r="C55" i="1"/>
  <c r="C54" i="1"/>
  <c r="C53" i="1"/>
  <c r="C52" i="1"/>
  <c r="C51" i="1"/>
  <c r="C50" i="1"/>
  <c r="C47" i="1"/>
  <c r="C46" i="1"/>
  <c r="C45" i="1"/>
  <c r="C44" i="1"/>
  <c r="C43" i="1"/>
  <c r="C42" i="1"/>
  <c r="C41" i="1"/>
  <c r="C40" i="1"/>
  <c r="C39" i="1"/>
  <c r="C38" i="1"/>
  <c r="C37" i="1"/>
  <c r="C36" i="1"/>
  <c r="C35" i="1"/>
  <c r="C34" i="1"/>
  <c r="C20" i="1"/>
  <c r="C19" i="1"/>
  <c r="C18" i="1"/>
  <c r="C90" i="10"/>
  <c r="C89" i="10"/>
  <c r="C88" i="10"/>
  <c r="C87" i="10"/>
  <c r="C86" i="10"/>
  <c r="C83" i="10"/>
  <c r="C82" i="10"/>
  <c r="C81" i="10"/>
  <c r="C80" i="10"/>
  <c r="C79" i="10"/>
  <c r="C78" i="10"/>
  <c r="C77" i="10"/>
  <c r="C76" i="10"/>
  <c r="C73" i="10"/>
  <c r="C72" i="10"/>
  <c r="C71" i="10"/>
  <c r="C70" i="10"/>
  <c r="C69" i="10"/>
  <c r="C68" i="10"/>
  <c r="C67" i="10"/>
  <c r="C66" i="10"/>
  <c r="C65" i="10"/>
  <c r="C64" i="10"/>
  <c r="C63" i="10"/>
  <c r="C62" i="10"/>
  <c r="C61" i="10"/>
  <c r="C60" i="10"/>
  <c r="C59" i="10"/>
  <c r="C56" i="10"/>
  <c r="C55" i="10"/>
  <c r="C54" i="10"/>
  <c r="C53" i="10"/>
  <c r="C52" i="10"/>
  <c r="C51" i="10"/>
  <c r="C50" i="10"/>
  <c r="C49" i="10"/>
  <c r="C48" i="10"/>
  <c r="C47" i="10"/>
  <c r="C44" i="10"/>
  <c r="C43" i="10"/>
  <c r="C42" i="10"/>
  <c r="C41" i="10"/>
  <c r="C40" i="10"/>
  <c r="C39" i="10"/>
  <c r="C38" i="10"/>
  <c r="C37" i="10"/>
  <c r="C36" i="10"/>
  <c r="C35" i="10"/>
  <c r="C34" i="10"/>
  <c r="C33" i="10"/>
  <c r="C32" i="10"/>
  <c r="C31" i="10"/>
  <c r="C28" i="10"/>
  <c r="C27" i="10"/>
  <c r="C26" i="10"/>
  <c r="C25" i="10"/>
  <c r="C24" i="10"/>
  <c r="C23" i="10"/>
  <c r="C22" i="10"/>
  <c r="C21" i="10"/>
  <c r="C20" i="10"/>
  <c r="C19" i="10"/>
  <c r="C18" i="10"/>
  <c r="C17" i="10"/>
  <c r="C16" i="10"/>
  <c r="C15" i="10"/>
  <c r="C31" i="1"/>
  <c r="C30" i="1"/>
  <c r="C29" i="1"/>
  <c r="C28" i="1"/>
  <c r="C27" i="1"/>
  <c r="C26" i="1"/>
  <c r="C25" i="1"/>
  <c r="C24" i="1"/>
  <c r="C23" i="1"/>
  <c r="C22" i="1"/>
  <c r="C21" i="1"/>
  <c r="C7" i="1"/>
  <c r="C8" i="1"/>
  <c r="C9" i="1"/>
  <c r="C10" i="1"/>
  <c r="C11" i="1"/>
  <c r="C12" i="1"/>
  <c r="C13" i="1"/>
  <c r="C14" i="1"/>
  <c r="C15" i="1"/>
  <c r="C12" i="10"/>
  <c r="C11" i="10"/>
  <c r="C10" i="10"/>
  <c r="C9" i="10"/>
  <c r="C8" i="10"/>
  <c r="C7" i="10"/>
  <c r="C6" i="10"/>
  <c r="C5" i="10"/>
  <c r="C4" i="10"/>
  <c r="C3" i="10"/>
  <c r="C8" i="12"/>
  <c r="C91" i="10" s="1"/>
  <c r="D18" i="6"/>
  <c r="C74" i="10" s="1"/>
  <c r="D13" i="5"/>
  <c r="C57" i="10" s="1"/>
  <c r="D16" i="1"/>
  <c r="C8" i="13" s="1"/>
  <c r="F8" i="13" s="1"/>
  <c r="D32" i="1"/>
  <c r="C9" i="13" s="1"/>
  <c r="F9" i="13" s="1"/>
  <c r="D48" i="1"/>
  <c r="C10" i="13" s="1"/>
  <c r="F10" i="13" s="1"/>
  <c r="D60" i="1"/>
  <c r="C11" i="13" s="1"/>
  <c r="F11" i="13" s="1"/>
  <c r="D77" i="1"/>
  <c r="C12" i="13" s="1"/>
  <c r="F12" i="13" s="1"/>
  <c r="D87" i="1"/>
  <c r="C13" i="13" s="1"/>
  <c r="F13" i="13" s="1"/>
  <c r="D94" i="1"/>
  <c r="C14" i="13" s="1"/>
  <c r="F14" i="13" s="1"/>
  <c r="D11" i="7"/>
  <c r="C84" i="10" s="1"/>
  <c r="D13" i="3"/>
  <c r="D17" i="2"/>
  <c r="C29" i="10" s="1"/>
  <c r="D17" i="4"/>
  <c r="C45" i="10" s="1"/>
  <c r="B8" i="13" l="1"/>
  <c r="E8" i="13" s="1"/>
  <c r="C13" i="10"/>
  <c r="C87" i="1"/>
  <c r="B13" i="13" s="1"/>
  <c r="E13" i="13" s="1"/>
  <c r="F4" i="13"/>
  <c r="C94" i="1"/>
  <c r="B14" i="13" s="1"/>
  <c r="E14" i="13" s="1"/>
  <c r="C77" i="1"/>
  <c r="B12" i="13" s="1"/>
  <c r="E12" i="13" s="1"/>
  <c r="C60" i="1"/>
  <c r="B11" i="13" s="1"/>
  <c r="E11" i="13" s="1"/>
  <c r="C48" i="1"/>
  <c r="B10" i="13" s="1"/>
  <c r="E10" i="13" s="1"/>
  <c r="C32" i="1"/>
  <c r="B9" i="13" s="1"/>
  <c r="E9" i="13" s="1"/>
  <c r="C16" i="1"/>
  <c r="E4"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Huw Davies</author>
  </authors>
  <commentList>
    <comment ref="C16" authorId="0" shapeId="0" xr:uid="{D9CB6130-FCD1-9749-B865-E732F959B637}">
      <text>
        <r>
          <rPr>
            <sz val="10"/>
            <color rgb="FF000000"/>
            <rFont val="Tahoma"/>
            <family val="2"/>
          </rPr>
          <t xml:space="preserve">Colour code:
</t>
        </r>
        <r>
          <rPr>
            <sz val="10"/>
            <color rgb="FF000000"/>
            <rFont val="Tahoma"/>
            <family val="2"/>
          </rPr>
          <t xml:space="preserve">17-20 = green
</t>
        </r>
        <r>
          <rPr>
            <sz val="10"/>
            <color rgb="FF000000"/>
            <rFont val="Tahoma"/>
            <family val="2"/>
          </rPr>
          <t xml:space="preserve">9-16 = amber
</t>
        </r>
        <r>
          <rPr>
            <sz val="10"/>
            <color rgb="FF000000"/>
            <rFont val="Tahoma"/>
            <family val="2"/>
          </rPr>
          <t>0-8 = red</t>
        </r>
      </text>
    </comment>
    <comment ref="C32" authorId="0" shapeId="0" xr:uid="{00E6CBAE-DA5E-5A4F-87DA-E412548BEAFF}">
      <text>
        <r>
          <rPr>
            <sz val="10"/>
            <color rgb="FF000000"/>
            <rFont val="Tahoma"/>
            <family val="2"/>
          </rPr>
          <t xml:space="preserve">Colour code:
</t>
        </r>
        <r>
          <rPr>
            <sz val="10"/>
            <color rgb="FF000000"/>
            <rFont val="Tahoma"/>
            <family val="2"/>
          </rPr>
          <t xml:space="preserve">24-28 = green
</t>
        </r>
        <r>
          <rPr>
            <sz val="10"/>
            <color rgb="FF000000"/>
            <rFont val="Tahoma"/>
            <family val="2"/>
          </rPr>
          <t xml:space="preserve">11-23 = amber
</t>
        </r>
        <r>
          <rPr>
            <sz val="10"/>
            <color rgb="FF000000"/>
            <rFont val="Tahoma"/>
            <family val="2"/>
          </rPr>
          <t xml:space="preserve">0-10 = red
</t>
        </r>
      </text>
    </comment>
    <comment ref="C48" authorId="0" shapeId="0" xr:uid="{4EC236B0-19FC-0642-8D47-022BFDA1D929}">
      <text>
        <r>
          <rPr>
            <sz val="10"/>
            <color rgb="FF000000"/>
            <rFont val="Tahoma"/>
            <family val="2"/>
          </rPr>
          <t xml:space="preserve">Colour code:
</t>
        </r>
        <r>
          <rPr>
            <sz val="10"/>
            <color rgb="FF000000"/>
            <rFont val="Tahoma"/>
            <family val="2"/>
          </rPr>
          <t xml:space="preserve">24-28 = green
</t>
        </r>
        <r>
          <rPr>
            <sz val="10"/>
            <color rgb="FF000000"/>
            <rFont val="Tahoma"/>
            <family val="2"/>
          </rPr>
          <t xml:space="preserve">11-23 = amber
</t>
        </r>
        <r>
          <rPr>
            <sz val="10"/>
            <color rgb="FF000000"/>
            <rFont val="Tahoma"/>
            <family val="2"/>
          </rPr>
          <t>0-10 = red</t>
        </r>
      </text>
    </comment>
    <comment ref="C60" authorId="0" shapeId="0" xr:uid="{47F5A903-41F7-9748-9897-CC4F51F9974D}">
      <text>
        <r>
          <rPr>
            <sz val="10"/>
            <color rgb="FF000000"/>
            <rFont val="Tahoma"/>
            <family val="2"/>
          </rPr>
          <t xml:space="preserve">Colour code:
</t>
        </r>
        <r>
          <rPr>
            <sz val="10"/>
            <color rgb="FF000000"/>
            <rFont val="Tahoma"/>
            <family val="2"/>
          </rPr>
          <t xml:space="preserve">17-20 = green
</t>
        </r>
        <r>
          <rPr>
            <sz val="10"/>
            <color rgb="FF000000"/>
            <rFont val="Tahoma"/>
            <family val="2"/>
          </rPr>
          <t xml:space="preserve">9-16 = amber
</t>
        </r>
        <r>
          <rPr>
            <sz val="10"/>
            <color rgb="FF000000"/>
            <rFont val="Tahoma"/>
            <family val="2"/>
          </rPr>
          <t>0-8 = red</t>
        </r>
      </text>
    </comment>
    <comment ref="C77" authorId="0" shapeId="0" xr:uid="{6E280682-E315-0842-81FD-F5060C8E4234}">
      <text>
        <r>
          <rPr>
            <sz val="10"/>
            <color rgb="FF000000"/>
            <rFont val="Tahoma"/>
            <family val="2"/>
          </rPr>
          <t xml:space="preserve">Colour code:
</t>
        </r>
        <r>
          <rPr>
            <sz val="10"/>
            <color rgb="FF000000"/>
            <rFont val="Tahoma"/>
            <family val="2"/>
          </rPr>
          <t xml:space="preserve">25-30 = green
</t>
        </r>
        <r>
          <rPr>
            <sz val="10"/>
            <color rgb="FF000000"/>
            <rFont val="Tahoma"/>
            <family val="2"/>
          </rPr>
          <t xml:space="preserve">10-24 = amber
</t>
        </r>
        <r>
          <rPr>
            <sz val="10"/>
            <color rgb="FF000000"/>
            <rFont val="Tahoma"/>
            <family val="2"/>
          </rPr>
          <t>0-9 = red</t>
        </r>
      </text>
    </comment>
    <comment ref="C87" authorId="0" shapeId="0" xr:uid="{FF026AD3-67F0-B846-A703-4605B4567BE3}">
      <text>
        <r>
          <rPr>
            <sz val="10"/>
            <color rgb="FF000000"/>
            <rFont val="Tahoma"/>
            <family val="2"/>
          </rPr>
          <t xml:space="preserve">Colour code:
</t>
        </r>
        <r>
          <rPr>
            <sz val="10"/>
            <color rgb="FF000000"/>
            <rFont val="Tahoma"/>
            <family val="2"/>
          </rPr>
          <t xml:space="preserve">14-16 = green
</t>
        </r>
        <r>
          <rPr>
            <sz val="10"/>
            <color rgb="FF000000"/>
            <rFont val="Tahoma"/>
            <family val="2"/>
          </rPr>
          <t xml:space="preserve">7-13 = amber
</t>
        </r>
        <r>
          <rPr>
            <sz val="10"/>
            <color rgb="FF000000"/>
            <rFont val="Tahoma"/>
            <family val="2"/>
          </rPr>
          <t>0-6 = red</t>
        </r>
      </text>
    </comment>
    <comment ref="C94" authorId="0" shapeId="0" xr:uid="{59E51E4C-4205-524D-AA55-6DC0875D0AD2}">
      <text>
        <r>
          <rPr>
            <sz val="10"/>
            <color rgb="FF000000"/>
            <rFont val="Tahoma"/>
            <family val="2"/>
          </rPr>
          <t xml:space="preserve">Colour code:
</t>
        </r>
        <r>
          <rPr>
            <sz val="10"/>
            <color rgb="FF000000"/>
            <rFont val="Tahoma"/>
            <family val="2"/>
          </rPr>
          <t xml:space="preserve">35-40 = green
</t>
        </r>
        <r>
          <rPr>
            <sz val="10"/>
            <color rgb="FF000000"/>
            <rFont val="Tahoma"/>
            <family val="2"/>
          </rPr>
          <t xml:space="preserve">16-34 = amber
</t>
        </r>
        <r>
          <rPr>
            <sz val="10"/>
            <color rgb="FF000000"/>
            <rFont val="Tahoma"/>
            <family val="2"/>
          </rPr>
          <t>0-15 = red</t>
        </r>
      </text>
    </comment>
  </commentList>
</comments>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2">
    <bk>
      <extLst>
        <ext uri="{3e2802c4-a4d2-4d8b-9148-e3be6c30e623}">
          <xlrd:rvb i="0"/>
        </ext>
      </extLst>
    </bk>
    <bk>
      <extLst>
        <ext uri="{3e2802c4-a4d2-4d8b-9148-e3be6c30e623}">
          <xlrd:rvb i="1"/>
        </ext>
      </extLst>
    </bk>
  </futureMetadata>
  <valueMetadata count="2">
    <bk>
      <rc t="1" v="0"/>
    </bk>
    <bk>
      <rc t="1" v="1"/>
    </bk>
  </valueMetadata>
</metadata>
</file>

<file path=xl/sharedStrings.xml><?xml version="1.0" encoding="utf-8"?>
<sst xmlns="http://schemas.openxmlformats.org/spreadsheetml/2006/main" count="818" uniqueCount="383">
  <si>
    <t>1.1 Engaging Jobseekers</t>
  </si>
  <si>
    <t>The organisation provides impartial information, advice and guidance to jobseekers using accessible materials.</t>
  </si>
  <si>
    <t xml:space="preserve">The organisation provides a private area for confidential discussions. </t>
  </si>
  <si>
    <t xml:space="preserve">Consent and disclosure issues are discussed and managed. </t>
  </si>
  <si>
    <t>The organisation does not operate a screening process to identify job readiness and the zero-rejection policy is consistently applied.</t>
  </si>
  <si>
    <t>Jobseekers are signposted to alternative provision if they choose not to pursue employment.</t>
  </si>
  <si>
    <t xml:space="preserve">At least 90% of vocational profiles commence within 3 weeks of the eligibility meeting. </t>
  </si>
  <si>
    <t xml:space="preserve">The referral process is regularly reviewed and updated. </t>
  </si>
  <si>
    <t>Active caseloads are under 20 across stages 1 to 4.</t>
  </si>
  <si>
    <t>1.2 Vocational Profiling and Action Planning</t>
  </si>
  <si>
    <t>The organisation uses basic vocational profiling and action planning techniques.</t>
  </si>
  <si>
    <t>The organisation identifies and agrees clear learning objectives for any work experience and pre-employment activity.</t>
  </si>
  <si>
    <t>Person-centred approaches are used to collect relevant information about the jobseeker’s experience, skills, abilities, interests, wishes and needs, and this information is collated into vocational profiles.</t>
  </si>
  <si>
    <t>Action plans are used to support the jobseeker through the supported employment process and regularly updated</t>
  </si>
  <si>
    <t xml:space="preserve">The organisation recognises that vocational profiling is an ongoing process, and vocational profiles are routinely up-dated. </t>
  </si>
  <si>
    <t>The organisation can provide or arrange Better Off Financial Calculations for all jobseekers to inform their decisions on employment.</t>
  </si>
  <si>
    <t>Jobseekers are supported to exercise choice and control, using advocates where appropriate to make informed choices about work.</t>
  </si>
  <si>
    <t>The organisation ensures that self-employment options are considered.</t>
  </si>
  <si>
    <t>Vocational profiles and action plans are made available in a range of accessible formats.</t>
  </si>
  <si>
    <t xml:space="preserve">The vocational profile and action plan processes are regularly reviewed and updated. </t>
  </si>
  <si>
    <t>SMART action plans are used to ensure rapid progress is made towards employment, and the frequency and intensity of support is agreed with jobseekers.</t>
  </si>
  <si>
    <t>Holistic, accessible and co-produced vocational profiles are used to inform both job-seeking and job matching activity.</t>
  </si>
  <si>
    <t>1.3 Engaging Employers</t>
  </si>
  <si>
    <t>The organisation records details of employer contacts and contacts employers across a range of sectors to seek employment opportunities.</t>
  </si>
  <si>
    <t>The organisation addresses any concerns or discrimination from employers.</t>
  </si>
  <si>
    <t>The organisation has a clear understanding of the local labour market.</t>
  </si>
  <si>
    <t>Staff understand that employers are key customers of the service with their own business needs.</t>
  </si>
  <si>
    <t>The organisation dedicates time and resources for employer engagement.</t>
  </si>
  <si>
    <t>Staff can articulate the business case for employers to engage with supported employment.</t>
  </si>
  <si>
    <t>Employers are supported to identify and create vacancies through job design and job carving techniques.</t>
  </si>
  <si>
    <t>The employer engagement process is regularly reviewed and updated.</t>
  </si>
  <si>
    <t>Employers understand the added value and how supported employment can meet their business needs.</t>
  </si>
  <si>
    <t>There is evidence that employers are using the organisation as a key tool for recruitment.</t>
  </si>
  <si>
    <t xml:space="preserve">Employers act as ambassadors or champions for the service.  </t>
  </si>
  <si>
    <t>1.4 Job Matching and Securing Employment</t>
  </si>
  <si>
    <t>The organisation seeks competitive and inclusive employment where the employee receives the same rate of pay and benefits as other employees doing the same job.</t>
  </si>
  <si>
    <t>To ensure an effective job match, job analysis is used to systematically identify the skills and other requirements needed to undertake the role.</t>
  </si>
  <si>
    <t>The organisation supports both employers and jobseekers through the recruitment and selection process.</t>
  </si>
  <si>
    <t>The vocational profile and job analysis are used to assess any skills gap and determine whether this is bridgeable as part of job matching.</t>
  </si>
  <si>
    <t>The organisation works collaboratively with the employer to ensure the employer has robust policies and procedures to ensure the health, safety and wellbeing of jobseekers, including risk assessment.</t>
  </si>
  <si>
    <t>Using the Job Analysis and Vocational Profile, the organisation ensures that any identified skills gap is discussed with employer and jobseeker to develop an in-work support plan.</t>
  </si>
  <si>
    <t>The organisation reviews the effectiveness of its job matching processes.</t>
  </si>
  <si>
    <t>The organisation achieves appropriate job outcomes across a range of employment sectors and occupations.</t>
  </si>
  <si>
    <t>The organisation works collaboratively with partners to share data and vacancies so that jobseekers and employers get the best possible job match.</t>
  </si>
  <si>
    <t>1.5 In-Work Support &amp; Career Development</t>
  </si>
  <si>
    <t>The organisation can provide individualised job coach support in the workplace. Employee progress is monitored and requests for support are responded to in a timely manner.</t>
  </si>
  <si>
    <t>The organisation works with the employer and supported employee(s) to ensure workplaces are safe.</t>
  </si>
  <si>
    <t>Employers are supported to understand their legal responsibilities for their supported employees.</t>
  </si>
  <si>
    <t>The organisation can demonstrate that employees develop personal, social and vocational skills.</t>
  </si>
  <si>
    <t>The organisation identifies natural supports and makes effective use of them.</t>
  </si>
  <si>
    <t>The organisation supports employee learning through the most natural methods, using structured training techniques where needed.</t>
  </si>
  <si>
    <t>The organisation ensures employees are socially included within the workplace.</t>
  </si>
  <si>
    <t>Issues such as safeguarding, harassment and discrimination are proactively managed.</t>
  </si>
  <si>
    <t>The organisation arranges time-unlimited support to customers as needed. This includes working collaboratively with partners, with consent, to resolve any work-related issues.</t>
  </si>
  <si>
    <t>The organisation supports employees and employers in the use of assistive technology when required.</t>
  </si>
  <si>
    <t>The organisation reviews and updates its in-work support and career development processes.</t>
  </si>
  <si>
    <t xml:space="preserve">The organisation can demonstrate that a high level of jobs is sustained by using natural and dedicated workplace supports.  </t>
  </si>
  <si>
    <t xml:space="preserve">Workplace monitoring and support is integrated into the employer’s natural routines.  </t>
  </si>
  <si>
    <t>The organisation supports employees to develop their careers.</t>
  </si>
  <si>
    <t>2.1 Business Results</t>
  </si>
  <si>
    <t>The organisation sets challenging but achievable targets and these are understood by staff.</t>
  </si>
  <si>
    <t>The organisation has written operating procedures to guide staff practice and uses performance analysis to review it.</t>
  </si>
  <si>
    <t>The organisation actively disseminates information about its performance to staff, customers, funders and stakeholders.</t>
  </si>
  <si>
    <t>Business results are analysed to understand trends and used to improve and enhance services for customers and funders.</t>
  </si>
  <si>
    <t>The organisation understands local demographics and gauges equality of access and achievement within the service and takes action to ensure that the service reflects these demographics.</t>
  </si>
  <si>
    <t>The organisation benchmarks business and financial performance against comparator organisations.</t>
  </si>
  <si>
    <t>2.2 Key Performance Indicators</t>
  </si>
  <si>
    <t>A</t>
  </si>
  <si>
    <t>B</t>
  </si>
  <si>
    <t>C</t>
  </si>
  <si>
    <t>D</t>
  </si>
  <si>
    <t>E</t>
  </si>
  <si>
    <t>The organisation delivers outstanding results and is a market leader that others look to as an exemplar.</t>
  </si>
  <si>
    <t>Overall Score</t>
  </si>
  <si>
    <t>Excellent</t>
  </si>
  <si>
    <t>Good</t>
  </si>
  <si>
    <t>Accredited</t>
  </si>
  <si>
    <t>90%+</t>
  </si>
  <si>
    <t>KPI 2.2A + 2.2B + 2.2 E (out of possible 30)</t>
  </si>
  <si>
    <t>score 20 or more</t>
  </si>
  <si>
    <t xml:space="preserve">To achieve the certification, the overall score must be a minimum scoring of a certain score and a minimum score from 2.2A, 2.2B and 2.2E, as a total score. </t>
  </si>
  <si>
    <t>score 15+</t>
  </si>
  <si>
    <t>score 10+</t>
  </si>
  <si>
    <t>Weighting of 15% for this section</t>
  </si>
  <si>
    <t>Weighting of 10% for this section</t>
  </si>
  <si>
    <r>
      <t>Vocational profiles and action plans are co-produced with the jobseeker and with input from their circle of support, where consent is given, and routinely updated.</t>
    </r>
    <r>
      <rPr>
        <sz val="11"/>
        <color theme="1"/>
        <rFont val="Calibri (Body)"/>
      </rPr>
      <t xml:space="preserve"> </t>
    </r>
  </si>
  <si>
    <t>Scoring Matrix</t>
  </si>
  <si>
    <t>Management Information Data</t>
  </si>
  <si>
    <t xml:space="preserve">Jobseekers and referral organisations understand any eligibility criteria and what to expect from the organisation, including its limitations. </t>
  </si>
  <si>
    <t xml:space="preserve">The organisation ensures staff maintain professional boundaries when working with jobseekers. </t>
  </si>
  <si>
    <t>The organisation ensures they record and act on the cultural factors associated with its jobseekers.</t>
  </si>
  <si>
    <t xml:space="preserve">The organisation provides impartial and objective information, advice and guidance to employers. </t>
  </si>
  <si>
    <t>Jobseekers are encouraged to maximise their working hours and this is recorded.</t>
  </si>
  <si>
    <t>Discussions with staff and jobseekers                                        Client files</t>
  </si>
  <si>
    <t>Discussions with staff and jobseekers                                                     Client files</t>
  </si>
  <si>
    <r>
      <t xml:space="preserve">Employers are supported to develop inclusive recruitment and </t>
    </r>
    <r>
      <rPr>
        <sz val="11"/>
        <color theme="1"/>
        <rFont val="Calibri"/>
        <family val="2"/>
        <scheme val="minor"/>
      </rPr>
      <t>retention</t>
    </r>
    <r>
      <rPr>
        <sz val="11"/>
        <color rgb="FF000000"/>
        <rFont val="Calibri"/>
        <family val="2"/>
        <scheme val="minor"/>
      </rPr>
      <t xml:space="preserve"> practices.</t>
    </r>
  </si>
  <si>
    <t>The organisation works with jobseekers using the Vocational Profile and Job Analysis to develop in-work support plans, identifying and implementing, reasonable workplace adjustments.</t>
  </si>
  <si>
    <t>Policies and Procedures                             Staff Observation records and supervisions                                            Discussions with jobseekers and staff</t>
  </si>
  <si>
    <t>The organisation uses a range of employer engagement techniques, including broad brush canvassing  and individual targeted approaches and these are recorded.</t>
  </si>
  <si>
    <t>Discussions with staff and jobseekers                                                      Client Files</t>
  </si>
  <si>
    <t>Electronic database/spreadsheet                Individual contact sheets</t>
  </si>
  <si>
    <t xml:space="preserve">Discussions with staff, management and employers                         Promotional materials                                    Forums/Events minutes     </t>
  </si>
  <si>
    <t>Cert mark</t>
  </si>
  <si>
    <t>Discussions with jobseekers, families &amp; referral organisations                       Marketing materials</t>
  </si>
  <si>
    <t xml:space="preserve">Caseload management                  Discussions with management and staff </t>
  </si>
  <si>
    <t>Client Files                                         Action Plans</t>
  </si>
  <si>
    <t>Discussions with staff and jobseekers                                                       Client Files                                 Vocational Profiles                              Action Plans</t>
  </si>
  <si>
    <t>Discussions with staff, jobseekers and relevant circles of support                                                             Client Files                                        Vocational Profiles                               Action Plans</t>
  </si>
  <si>
    <t>Discussions with staff and jobseekers                                                 Client Files                                                 Action Plans</t>
  </si>
  <si>
    <t>Discussions with staff and jobseekers                                                   Eligibility Criteria                                           Policies and Procedures                                 Staff Observation records and supervisions                                               Case Files</t>
  </si>
  <si>
    <t>Case Files                                                        Discussions with jobseekers, staff and alternative providers                                            List of Alternative providers</t>
  </si>
  <si>
    <t xml:space="preserve">Process and Procedures                                    Client Files                                         Vocational Profiles </t>
  </si>
  <si>
    <t xml:space="preserve">Discussions with staff and employers                                                 Job Descriptions                                      Job Analysis </t>
  </si>
  <si>
    <t>In-work Support Plans                                          Discussions with staff, employers and employees</t>
  </si>
  <si>
    <t xml:space="preserve">Discussions with staff and jobseekers                                                          Case Files                                              Minutes of Meetings                              </t>
  </si>
  <si>
    <t>Discussions with employers                            Employers changing recruitment process/policy                      Presentations                                  Employer Feedback</t>
  </si>
  <si>
    <t>Discussions with employers                                            Service being used as a recruitment tool by employer                    Employers act as ambassadors                       Employer Feedback</t>
  </si>
  <si>
    <t>Vocational Profile and Action Planning Process and Procedure                              Minutes of Meetings                        Vocational Profile and Action Plan Forms (including variations)                           Discussions with management and staff</t>
  </si>
  <si>
    <t>Employer Engagement Process and Procedure                                     Minutes of Meetings                                                   Discussions with management and staff</t>
  </si>
  <si>
    <t>Job Matching Process and Procedure                              Minutes of meetings                                                 Discussions with management and staff</t>
  </si>
  <si>
    <r>
      <t xml:space="preserve">Client Files                                            Action Plans                                    Workplace Agreements         Discussions with jobseekers and employers   </t>
    </r>
    <r>
      <rPr>
        <sz val="11"/>
        <color rgb="FFFF0000"/>
        <rFont val="Calibri (Body)"/>
      </rPr>
      <t xml:space="preserve">                           </t>
    </r>
  </si>
  <si>
    <t>Discussions with management and staff                                                          Case Files</t>
  </si>
  <si>
    <t xml:space="preserve">Case Files                                          Supervision notes                     Discussions with staff and employers.                                          Email correspondence            Presentations                                   Minutes of Meetings                           </t>
  </si>
  <si>
    <t xml:space="preserve">2 - The organisation has written operating procedures that staff follow in their practice and the organisation uses performance analysis to review.                                                                                             1- The organisation has written operating procedures but performance analysis is not used to review.                                                                                  0 - The organisation does not have written operating procedures.  </t>
  </si>
  <si>
    <t>2 - The organisation benchmarks business and financial performance against other comparator organisations.                                                                                                                      1 - Some evidence that the organisation seeks to benchmark business and financial performance against other comparator organisations                                                                                      0 -  The organisation does not benchmark business and financial performance against comparator organisations.</t>
  </si>
  <si>
    <t>2 - The in-work support and career development process is agreed, reviewed and updated at least once a year.                                                                                  1 - The in-work support and career development process is agreed but has not been formally reviewed.                                                                                                                 0 - No evidence of agreed in-work support and career development process.</t>
  </si>
  <si>
    <t xml:space="preserve">2 - The referral process is agreed, reviewed and updated at least once a year.                                                                                                              1 - The referral process is agreed but has not been formally revised.                                                                                                                 0 - No evidence of agreed referral process. </t>
  </si>
  <si>
    <t>2 - 90% plus of vocational profiles commence within 3 weeks of the eligibility meeting.                                                                     1 - 70% - 89.9% of vocational profiles commence within 3 weeks of the eligibility meeting.                                                                                                             0 - Less than 70% of vocational profiles commence within 3 weeks of the eligibility meeting</t>
  </si>
  <si>
    <t>Self-assessment comments</t>
  </si>
  <si>
    <t>Evidence</t>
  </si>
  <si>
    <t>Self-assessment score:</t>
  </si>
  <si>
    <t>Total:</t>
  </si>
  <si>
    <t>Criterion</t>
  </si>
  <si>
    <t>2 - A comprehensive VP is compiled using interview, records, discussion with wider circle of support, workplace assessment and direct observation &amp; testing of assumptions                                                                                                                                     1 - A limited VP is compiled from interview, records and discussion with circle of support                                                            0 - A brief VP is compiled from interview and records.</t>
  </si>
  <si>
    <t>2- Has a system accessible to all staff, for recording employer contacts across a range of sectors, records outcomes and is maintained                                                                                                                                                                                                                       1 - Has a system accessible to all staff, for recording employers but this is limited in the range of sectors.                                                                               0 - Does not have a system that is accessible to all staff.</t>
  </si>
  <si>
    <t>2-  Staff understand that employers are a key customer with their own business needs.                                                                                                                                                                     1 - Some staff understand that employers are a key customer with their own business needs.                                                                                                                                                                        0 - Staff do not understand that employers are a key customer with their own business needs.</t>
  </si>
  <si>
    <t>2 - The employer engagement process is agreed,  reviewed and updated at least once a year.                                                                                      1 - The employer engagement process is agreed but has not been formally revised.                                                                                                                                                                                         0 - No evidence of agreed employer engagement process.</t>
  </si>
  <si>
    <t>2 - Evidence of more than one employer using the organisation as a key tool for recruitment.                                                                                                                                                                         1 -  Evidence of one employer uses the organisation as a key tool for recruitment                                                                                                                                                                                        0 - No evidence that employers are using the organisation as a key tool for recruitment.</t>
  </si>
  <si>
    <t>2 - The organisation consistently achieves appropriate job outcomes across a range of employment sectors and occupations.                                                                                                                                                                     1 - The organisation achieves some appropriate job outcomes across a range of employment sectors or occupations.                                                                                                                                                                             0 - The organisation does not achieve appropriate job outcomes across a range of employment sectors or occupations.</t>
  </si>
  <si>
    <t>Job Descriptions                                                                                                     Job Analysis                                                                                                                  Client Files</t>
  </si>
  <si>
    <t>Vocational Profiles                                                                                       Job Analysis                                                                                                           Initial Workplace Action Plans                                             In-work Support Plans                                                                            Training Logs / Reviews</t>
  </si>
  <si>
    <t>Job Analysis (dates, start dates)                                           Client Files                                                                                                             Discussions with staff and employers</t>
  </si>
  <si>
    <t>Job Analysis                                                                                               Vocational Profiles                                                                                        In-work Support Plans                                                                             Minutes of meetings                                                                        Case Files                                                                                                                    Workplace Agreements                                                         Discussions with jobseekers, staff and employers</t>
  </si>
  <si>
    <t>Job outcomes                                                                                                  Client Files                                                                                                                Management  Information Database / spreadsheet</t>
  </si>
  <si>
    <t>Discussions with staff and partnership agencies                                                                                                         Employer engagement contacts                                                         Minutes of meetings</t>
  </si>
  <si>
    <t>Discussions with staff and jobseekers                                                                                      Client Files</t>
  </si>
  <si>
    <t>Client Files                                       Vocational Profiles</t>
  </si>
  <si>
    <t>Risk Assessments                                                                               Health &amp; Safety Assessments                                            Case Files                                                                                                            Discussions with employers and employees                                                                                                           Work inductions</t>
  </si>
  <si>
    <t>Case Files                                                                                                    Minutes of Meetings                                                          Monitoring reviews</t>
  </si>
  <si>
    <t>Organisation staff structure                                   Case Files                                                                                                                      In-work Support plans                                          Caseload management                                                      Minutes of meetings                                                         Discussions with staff, partnership agencies, employers and employees</t>
  </si>
  <si>
    <t>In-work Support Plans                                                   Action Plans                                                                                                      Case Files                                                                                                           Discussions with staff, employers and employees                                                                                              Access to Work Applications</t>
  </si>
  <si>
    <t xml:space="preserve">Management information                                                  In-work Support Plans                                                           Case Files                                                                                                               Caseloads for Job coaches providing in-work support  and planned phasing of job coach support                                                               Discussions with staff and employers                                         Monitoring reviews                                                         </t>
  </si>
  <si>
    <t>Discussions with staff and employers                                                In-work Support Plans                                                               In-work Action Plans                                                          Monitoring Reviews / Supervisions                        Case Files</t>
  </si>
  <si>
    <t>2 - The organisation has a system to collect data across a wide range of KPIs.                                                                                               1 - The organisation has a system to collect data across limited KPIs.                                                                                                                                                                           0 - The organisation has a system to collect data across none of the KPIs.</t>
  </si>
  <si>
    <t xml:space="preserve">2 - The organisation actively disseminates information about it's performance to staff, customers, funders and stakeholders.                                                                                                                                                                1 - The organisation actively disseminates information to some of the partners.                                                                                                      0 - The organisation does not actively disseminate information about its performance. </t>
  </si>
  <si>
    <t xml:space="preserve">2 - Business results are analysed to understand trends and improve quality of services.                                                                                                    1 - Business results are used to analyse trends but not used to improve quality of services.                                                                         0 - Business results are not analysed to understand trends. </t>
  </si>
  <si>
    <t>2- The organisation can demonstrate an understanding of local demographics and that performance reflects these demographics.                                                                                                                           1 - The organisation can demonstrate an understanding of local demographics and what their plans are to ensure that performance reflects these demographics.                                                                     0 - The organisation does not use local demographics to support their performance.</t>
  </si>
  <si>
    <t>Management Information database/spreadsheet                                        Discussions with management and staff</t>
  </si>
  <si>
    <r>
      <t xml:space="preserve">Discussions with management and </t>
    </r>
    <r>
      <rPr>
        <sz val="11"/>
        <rFont val="Calibri"/>
        <family val="2"/>
        <scheme val="minor"/>
      </rPr>
      <t>staff                                                                                                                     Staff Supervision/Appraisals                        Minutes of meetings                           Quality Improvement Plans</t>
    </r>
  </si>
  <si>
    <t>Operating Procedures (version control)                                                                                                       Minutes of Meetings                                     Discussions with management and staff                                                                             Staff Observations/ Supervisions</t>
  </si>
  <si>
    <t>Management information database / spreadsheet                                                                             Internal and External Reports                                        Minutes of Meetings         Presentations                                                                              Quality Improvement Plans     Discussions with management and staff</t>
  </si>
  <si>
    <t>Management Information database/spreadsheets                                                 Office for National Statistics / Nomis web information                                                                    Minutes of Meetings                       Reports                                                                                                     Quality Improvement Plans   Discussions with management and staff</t>
  </si>
  <si>
    <t>Actions</t>
  </si>
  <si>
    <t>Who</t>
  </si>
  <si>
    <t>Progress</t>
  </si>
  <si>
    <t>Outcome</t>
  </si>
  <si>
    <t>Maximum available score: 20</t>
  </si>
  <si>
    <t>Maximum available score:  40</t>
  </si>
  <si>
    <t>Maximum available score: 30</t>
  </si>
  <si>
    <t>Maximum available score: 16</t>
  </si>
  <si>
    <t xml:space="preserve">Maximum available score: 20 </t>
  </si>
  <si>
    <t xml:space="preserve">Maximum available score: 28 </t>
  </si>
  <si>
    <t>Maximum available score: 28</t>
  </si>
  <si>
    <t>Maximum available score:  30</t>
  </si>
  <si>
    <t>Review Date</t>
  </si>
  <si>
    <t>Evidence of methodology</t>
  </si>
  <si>
    <t>Select score 0-2</t>
  </si>
  <si>
    <t>Select score 0-5</t>
  </si>
  <si>
    <t>Select score 0-10</t>
  </si>
  <si>
    <t xml:space="preserve">Maximum available score: 16 </t>
  </si>
  <si>
    <t xml:space="preserve">Maximum available score: 40 </t>
  </si>
  <si>
    <t>Accessible information makes it easy for the individual to understand. Examples of making information accessible could include large print, easy-read language, pictorial signs and photographs, video presentations, and the use of coloured overlays.</t>
  </si>
  <si>
    <t>Accessible</t>
  </si>
  <si>
    <t>Assistive technology</t>
  </si>
  <si>
    <t xml:space="preserve">Technology used by individuals with disabilities to support them to carry out functions that might otherwise be difficult or impossible. Assistive technology can include personal aids as well as hardware, software, and peripherals that assist people with disabilities in accessing computers or other information technologies. In the context of employment, it can include hand-held devices that can prompt work tasks, jigs that can hold or guide materials, and equipment adapted to specific tasks. </t>
  </si>
  <si>
    <t>Better off financial calculations</t>
  </si>
  <si>
    <t>This is a calculation that aims to show jobseekers whether they will be better off in work than living on welfare benefits. It will take into account details of the amount of welfare benefit income and the amount of money they can earn in paid work, along with any welfare benefits they can receive when in work, and shows if they will be better off going into paid work of a variety of hours per week.</t>
  </si>
  <si>
    <t>Circle of support</t>
  </si>
  <si>
    <t>A circle of support is the group of people who help an individual in achieving their personal goals in life. Often used in person centred planning, the circle acts as a community around that person to support the person to achieve their aspirations. This circle may include professionals.</t>
  </si>
  <si>
    <t>Collaborate</t>
  </si>
  <si>
    <t>Work jointly on an activity or project.</t>
  </si>
  <si>
    <t>Conflict of interest</t>
  </si>
  <si>
    <t xml:space="preserve">A situation where a staff member can influence a customer’s options and has a vested interest in which choice he or she makes. </t>
  </si>
  <si>
    <t>Consent</t>
  </si>
  <si>
    <t>The giving of permission for an activity to take place.</t>
  </si>
  <si>
    <t>Co-production</t>
  </si>
  <si>
    <t xml:space="preserve">A relationship where professionals and individuals share power to plan, deliver and evaluate together recognising that both have vital contributions to make. </t>
  </si>
  <si>
    <t>Customer</t>
  </si>
  <si>
    <t xml:space="preserve">This means the jobseeker and/or the employer. </t>
  </si>
  <si>
    <t>Disclosure</t>
  </si>
  <si>
    <t>Sharing of personal and possibly sensitive information.</t>
  </si>
  <si>
    <t>Impartial and objective</t>
  </si>
  <si>
    <t xml:space="preserve">The service is free from bias and options explored are realistic. </t>
  </si>
  <si>
    <t>Induction</t>
  </si>
  <si>
    <t>A formal introduction and familiarisation on entry into a position within an organisation, including people new to the organisation or new to the role within it.</t>
  </si>
  <si>
    <t>Job carving</t>
  </si>
  <si>
    <t>Is a term for customising job duties to create specialist job roles thus freeing up the time of specialist staff or to swap job duties to make the most of individual skills.</t>
  </si>
  <si>
    <t>Job design</t>
  </si>
  <si>
    <t>Job analysis</t>
  </si>
  <si>
    <t>Jobseeker</t>
  </si>
  <si>
    <t>An individual looking for a paid job in the open labour market.</t>
  </si>
  <si>
    <t>Key Performance Indicators (KPIs)</t>
  </si>
  <si>
    <t xml:space="preserve">A means of determining the success or failure of a process by measuring the outputs or outcomes achieved. </t>
  </si>
  <si>
    <t>Natural supports</t>
  </si>
  <si>
    <t>Support that is offered by co-workers at the workplace.</t>
  </si>
  <si>
    <t>Observed practice</t>
  </si>
  <si>
    <t>A process for managers to directly view the service offered by staff. It is used periodically to check the quality of service provision, identify workforce training needs, identify best practice, and provide opportunities for reflective practice.</t>
  </si>
  <si>
    <t>Partners</t>
  </si>
  <si>
    <t xml:space="preserve">Partners may refer to external organisations that support the service delivery. The service may have a Service Level Agreement (SLA) with its partners. Partners may support the service in other ways (e.g., signposting to/from referrals). </t>
  </si>
  <si>
    <t>Partnerships</t>
  </si>
  <si>
    <t>Groups of partners and/or networks that come together to provide complementary services that enhance the overall provision to end-users.</t>
  </si>
  <si>
    <t>Policies</t>
  </si>
  <si>
    <t>An overview and summary of the approach (may be in writing) taken to address the issue in question. A policy defines why a particular approach is taken.</t>
  </si>
  <si>
    <t>Procedures</t>
  </si>
  <si>
    <t>A description (may be in writing) of how an activity will take place.</t>
  </si>
  <si>
    <t>Processes</t>
  </si>
  <si>
    <t>A description of related activities to achieve a certain outcome, usually in writing although they may be informally agreed. Processes may be written up as a set of standard operating procedures.</t>
  </si>
  <si>
    <t>Reasonable adjustment</t>
  </si>
  <si>
    <t>Reasonable adjustments are changes that organisations, people providing services, or people providing public functions have to make for someone who is disabled. They must make these changes to prevent the disability putting that person at a disadvantage compared with others who are not disabled.</t>
  </si>
  <si>
    <t>Resources</t>
  </si>
  <si>
    <t>Resources are staff, equipment, ICT, premises, materials and systems.</t>
  </si>
  <si>
    <t>Stakeholders</t>
  </si>
  <si>
    <t>Individuals, groups and organisations who are interested in the work of the supported employment organisation. When we refer to stakeholders, we include customers as part of the definition.</t>
  </si>
  <si>
    <t>Supervision</t>
  </si>
  <si>
    <t>The primary functions of supervision are: administrative case management; reflecting on and learning from practice; personal support; professional development; and mediation, in which the supervisor acts as a bridge between the individual staff member and the organisation they work for.</t>
  </si>
  <si>
    <t>Vocational profile</t>
  </si>
  <si>
    <t>A holistic record of an individual’s experience, skills, abilities, interests, wishes and needs. The profile should be regularly updated and be co-produced with the jobseeker. Vocational profiling is an active process that involves gathering information from records and from direct observation of the individual in different settings. It should include the views of the individual’s circle of support where consent is given for this to be sought.</t>
  </si>
  <si>
    <t>Zero rejection</t>
  </si>
  <si>
    <t>Part of the underlying philosophy of supported employment, this means that anyone who wishes to work can work, provided the correct level of support is available. It stems from a rejection of assessments in the past that categorised people into those who could or could not work without taking into account effective job match, task teaching and support.</t>
  </si>
  <si>
    <t>Section</t>
  </si>
  <si>
    <t>Weighting</t>
  </si>
  <si>
    <t>Lead Assessor Name</t>
  </si>
  <si>
    <t>Second Assessor Name</t>
  </si>
  <si>
    <t xml:space="preserve"> 1.1 Engaging Jobseekers	</t>
  </si>
  <si>
    <t>In-work support plans and action plans                                             Discussions with employers and employees                                                                                                        Case Files                                                                                                              Access to Work Applications</t>
  </si>
  <si>
    <t>Vocational Profiles                                                                        Job Analysis                                                                                                      In-work support plans and action plans                                                      Access to Work Applications.                                 Discussions with staff, employers and employees</t>
  </si>
  <si>
    <t>In-work support and career development Process and Procedure                              Minutes of Meetings                                                                         In-Work Support Plans and Monitoring Reviews (including variations)                                  Discussions with management and staff</t>
  </si>
  <si>
    <t>2 - The organisation delivers outstanding results and is a market leader that others look to as an exemplar.                                                                                      1 -  The organisation delivers outstanding results or is a market leader that others look to as an exemplar.                                                                                        0 - The organisation does not deliver outstanding results nor is it a market leader that others look to as an exemplar.</t>
  </si>
  <si>
    <t>2 - The organisation sets challenging but achievable targets and these are understood by staff.                                                                                                        1 - The organisation sets challenging targets but these are not understood by staff.                                                                                      0 - The organisation does not set challenging targets.</t>
  </si>
  <si>
    <t>Assessment Weighted percentage</t>
  </si>
  <si>
    <t>Self Assessment Score</t>
  </si>
  <si>
    <t>Final Score</t>
  </si>
  <si>
    <t>Better Off Calculations on files                                                     Better Off Calculation Systems                            Discussions with organisations who provide Better Off Calculations</t>
  </si>
  <si>
    <t>2 - Vocational profiles and action plans are consistently co-produced and routinely updated.                                                                                   1- Vocational profiles and action plans are co-produced or vocational profiles and action plans are routinely updated.                                                                                                                 0 - Vocational profiles and action plans are not co-produced or routinely updated.</t>
  </si>
  <si>
    <t>2 - The vocational profile and action plan process is agreed, reviewed and updated at least once a year.                                                                                                                         1 - The vocational profile and action plan process is agreed but has not been formally revised.                                                                                    0 - No evidence of agreed vocational profile and action plan process.</t>
  </si>
  <si>
    <t>Marketing materials           Presentations                                         Job Fairs                                           Minutes of Meetings                          Electronic Diaries                        Discussions with staff and employers</t>
  </si>
  <si>
    <t>Discussions with staff and employers                                                   Presentations / training delivered                           Website info / leaflets                                                                       Case Files</t>
  </si>
  <si>
    <t>Leaflets                                            Minutes of meetings                            Staff calendars                                Discussions with staff and management                                     Organisation Team structure                             Employer database</t>
  </si>
  <si>
    <t>Referral Process and Procedure                         Minutes of Meetings                                       Referral Forms (including variations)                                           Discussions with management and staff</t>
  </si>
  <si>
    <t>Case Files                                                                                                                    Discussions with jobseekers and staff.                                                                          Better off Calculations                                                                                      Variety of working hours</t>
  </si>
  <si>
    <t xml:space="preserve">Discussions with staff, employers and job seekers                                                                                                                     Case Files                                                 </t>
  </si>
  <si>
    <t>Discussions with staff and employers                                Case Files                                                                      Workplace Agreements                                                               Health &amp; Safety Agreements                                     Work Inductions</t>
  </si>
  <si>
    <t>Vocational Profiles                                   Discussions with staff, employers, employees, circles of support (where appropriate)                                                                                           Training plans  Supervisions/Appraisals       Monitoring reviews                                                                     Case Files</t>
  </si>
  <si>
    <t>In-work Support Plans                            Discussions with staff, employers and employees                                                                                               Monitoring Reviews</t>
  </si>
  <si>
    <t>In-work Support Plans                                    Discussions with staff, employers and employees                                                                                                       Task analysis and data records                                Case Files</t>
  </si>
  <si>
    <t>Newsletters, website, social media                                          Minutes of Meetings                                                    Internal and External Reports                                          Discussions with stakeholders</t>
  </si>
  <si>
    <t xml:space="preserve">Management Information                                  Reports on comparator groups, national statistical neighbours etc                                                 Discussions with management                                           </t>
  </si>
  <si>
    <t xml:space="preserve">SEQF Excellent Status       Discussions with management, staff and external organisations                Presentations                                                                               Minutes of meetings                                                Reports </t>
  </si>
  <si>
    <t xml:space="preserve">Provider Name: </t>
  </si>
  <si>
    <t>Provider</t>
  </si>
  <si>
    <t>Action plans are used to support the jobseeker through the supported employment process and regularly updated.</t>
  </si>
  <si>
    <t>SEQF Assessment - FOR COMPLETION BY THE SEQF ASSESSOR ONLY</t>
  </si>
  <si>
    <t>and</t>
  </si>
  <si>
    <t>75% - 89.99%</t>
  </si>
  <si>
    <t>55% - 74.99%</t>
  </si>
  <si>
    <t>Discussion with staff and employers                                                                    Leaflets and websites.</t>
  </si>
  <si>
    <t>SEQF Assessment</t>
  </si>
  <si>
    <t>Self-Assessment score</t>
  </si>
  <si>
    <t>Self-Assessment Weighted percentage</t>
  </si>
  <si>
    <t>Supported Employment Quality Framework Model Fidelity</t>
  </si>
  <si>
    <t>Certification Awarded</t>
  </si>
  <si>
    <t>Select</t>
  </si>
  <si>
    <t>Yes</t>
  </si>
  <si>
    <t>No</t>
  </si>
  <si>
    <t>Priority rating</t>
  </si>
  <si>
    <t xml:space="preserve">The SEQF Assessors will use this sheet to make recommendations against each criteria, rating those recommended actions as High (address immediately), Medium (Complete within 6 months) and Low (complete by next annual self-assessment). </t>
  </si>
  <si>
    <t xml:space="preserve">Percentage of people starting work who sustain paid work for 6 months.                                    (Note that this indicator will only apply to those customers who started employment over 6 months previously)                                                                                             
≥50% = score 2;     ≥60% = score 4;                      
≥70% = score 6;     ≥80% = score 8;                                                                 
≥90% = score 10
</t>
  </si>
  <si>
    <t xml:space="preserve">Average time from service start to job start.                                                                    ≤52 weeks = score 2;                               ≤39 weeks = score 4;                                ≤26 weeks = score 6;                               ≤16 weeks = score 8;                                      ≤10 weeks = score 10
</t>
  </si>
  <si>
    <r>
      <t xml:space="preserve">Percentage of people commencing a vocational profile that achieve a paid job outcome.                                                                                                                                        </t>
    </r>
    <r>
      <rPr>
        <sz val="11"/>
        <color rgb="FF000000"/>
        <rFont val="Aptos Narrow"/>
        <family val="2"/>
      </rPr>
      <t>≥</t>
    </r>
    <r>
      <rPr>
        <sz val="11"/>
        <color rgb="FF000000"/>
        <rFont val="Calibri"/>
        <family val="2"/>
        <scheme val="minor"/>
      </rPr>
      <t>10% = score 2;     ≥20% = score 4;                                            ≥30% = score 6;     ≥40% = score 8;                                  ≥ 50% = score 10</t>
    </r>
  </si>
  <si>
    <t>Self-assess. score:</t>
  </si>
  <si>
    <t>Assessor score:</t>
  </si>
  <si>
    <t xml:space="preserve">Employer average satisfaction ratings. 
Score 0 to 5 (where 0 is very dissatisfied and 5 is very satisfied).
</t>
  </si>
  <si>
    <t xml:space="preserve">Jobseeker/employee average satisfaction ratings. Score 0 to 5 (where 0 is very dissatisfied and 5 is very satisfied).
</t>
  </si>
  <si>
    <t>Percentage of people commencing a vocational profile that achieve a paid job outcome.                                                                                                                                        ≥10% = score 2;                                                                                              ≥20% = score 4;                                                                                              ≥30% = score 6;                                                                                              ≥40% = score 8;                                                                                                ≥50% = score 10</t>
  </si>
  <si>
    <t xml:space="preserve">Percentage of people starting work who sustain paid work for 6 months (Note that this indicator will only apply to those customers who started employment over 6 months previously).                                                                                                 ≥50% = score 2;                                      ≥60% = score 4;                                                                ≥70% = score 6;                                        ≥80% = score8;                                                                 ≥90% = score 10
</t>
  </si>
  <si>
    <r>
      <t xml:space="preserve">Employers are supported to develop inclusive recruitment and </t>
    </r>
    <r>
      <rPr>
        <sz val="11"/>
        <color theme="1"/>
        <rFont val="Calibri"/>
        <family val="2"/>
        <scheme val="minor"/>
      </rPr>
      <t>retention</t>
    </r>
    <r>
      <rPr>
        <sz val="11"/>
        <color rgb="FF000000"/>
        <rFont val="Calibri"/>
        <family val="2"/>
        <scheme val="minor"/>
      </rPr>
      <t xml:space="preserve"> practices.</t>
    </r>
  </si>
  <si>
    <t xml:space="preserve">Average time from service start to job start.                                                                                                                                ≤52 weeks = score 2;                                                                  ≤39 weeks = score 4;                                                              ≤26 weeks = score 6;                                                                              ≤16 weeks = score 8;                                                                 ≤10 weeks = score 10
</t>
  </si>
  <si>
    <t>Self-assess. score</t>
  </si>
  <si>
    <t>Due Date XX/XX/XX</t>
  </si>
  <si>
    <t>Due Date- XX/XX/XX</t>
  </si>
  <si>
    <t>SEQF Action Plan</t>
  </si>
  <si>
    <t>Examples of Evidence</t>
  </si>
  <si>
    <t>The organisation has a system to collect data on key performance indicators, including secured employment, sustained employment and customer satisfaction.</t>
  </si>
  <si>
    <t>Assessor score</t>
  </si>
  <si>
    <t>Assessor comments and evidence</t>
  </si>
  <si>
    <t>Assessor recommended actions / Good practice examples</t>
  </si>
  <si>
    <t>Assessor recommended actions /  Good practice examples</t>
  </si>
  <si>
    <t>Assessor recommended actions /              Good practice examples</t>
  </si>
  <si>
    <t>Self-assess score:</t>
  </si>
  <si>
    <t>Discussions with staff and jobseekers                           Case Files                                    Vocational Profiles                             Policies</t>
  </si>
  <si>
    <t>Self-assessment comments / actions</t>
  </si>
  <si>
    <t>2 - All staff caseloads are under 20 across the first 4 stages of supported employment.                                                                                                        1 - All staff caseloads are under 20 across some but not all of the first 4 stages.                                                                                                                                                                 0 - Some staff caseloads are over 20.</t>
  </si>
  <si>
    <r>
      <t>Discussions with jobseekers and staff</t>
    </r>
    <r>
      <rPr>
        <sz val="11"/>
        <color rgb="FFFF0000"/>
        <rFont val="Calibri (Body)"/>
      </rPr>
      <t xml:space="preserve"> </t>
    </r>
    <r>
      <rPr>
        <sz val="11"/>
        <color theme="1"/>
        <rFont val="Calibri"/>
        <family val="2"/>
        <scheme val="minor"/>
      </rPr>
      <t xml:space="preserve">                                                                         Client Files                                         Vocational Profiles                              Action Plans</t>
    </r>
  </si>
  <si>
    <t>2 - Cultural factors associated with jobseekers are recorded and acted upon.                                                                                       1 - Cultural factors associated with jobseekers are recorded but not acted upon.                                                                                            0 - Little or no evidence of recording of cultural factors associated with jobseekers.</t>
  </si>
  <si>
    <t>2 - Clear learning objectives are recorded and agreed for work experience and pre-employment activity.                                                                           1 - Learning objectives are recorded and agreed but are not clear.                                                                                                                        0 - Little or no evidence of recording learning objectives for work experience and pre-employment activity.</t>
  </si>
  <si>
    <t>2 - Vocational profiles and actions plans are available in a range of accessible formats to suit jobseekers.                                                                                                       1 - Vocational profiles and action plans are available in a couple of formats but not fully accessible to jobseekers or plans are in place to have a wider range of accessible vocational profiles and action plans.                                                                                                              0 - Vocational profiles and action plans are not available in a range of accessible formats.</t>
  </si>
  <si>
    <r>
      <t xml:space="preserve">Reasonable adjustments to interview/application process                                   Employer training available                     </t>
    </r>
    <r>
      <rPr>
        <sz val="11"/>
        <rFont val="Calibri"/>
        <family val="2"/>
        <scheme val="minor"/>
      </rPr>
      <t>Support for Disability Confident accreditation</t>
    </r>
    <r>
      <rPr>
        <sz val="11"/>
        <color theme="1"/>
        <rFont val="Calibri"/>
        <family val="2"/>
        <scheme val="minor"/>
      </rPr>
      <t xml:space="preserve">                         Discussions with staff and employers</t>
    </r>
  </si>
  <si>
    <t>Discussions with staff and employers                                                       Presentations to employers              Marketing materials and website                                   Notes from canvassing meetings</t>
  </si>
  <si>
    <t>2 - The organisation understands the local labour market and uses the Labour Market Information.                                                                                                                                   1 - The organisation understands where to get local labour market information but doesn't actively use.                                                                                                                          0 - The organisation does not have a clear understanding of the local labour market.</t>
  </si>
  <si>
    <t>2 - Employers consistently articulate the benefits to their business.                                                                                                                 1 - Employers inconsistently articulate the benefits to their business.                                                                       0 - Employers are not aware of how supported employment can meet their business needs.</t>
  </si>
  <si>
    <t>2 - Evidence of more than one employer acting as a champion or ambassador.                                                                                                                                                                        1 -  Evidence of one employer acting as a champion or ambassador.                                                                                                                                                                                                      0 - No evidence of employers acting as champions or ambassadors.</t>
  </si>
  <si>
    <t xml:space="preserve">2 - Staff can articulate the business case for employers to engage with supported employment.                                                                                                                                                                                                        1 - Some staff can articulate the business case.                                                                                                                                                                          0 - Staff cannot articulate the business case.  </t>
  </si>
  <si>
    <t>Health &amp; Safety Appraisals                                     Risk Assessments                                                                                            Case Files                                                                                                                        Job Analysis                                                                                                  Discussions with staff and employers                 Employer Feedback</t>
  </si>
  <si>
    <t>2 - The effectiveness of the job matching process is agreed, reviewed and updated at least once a year.                                                                                         1 - The job matching process is agreed but has not been formally reviewed for effectiveness.                                                                                                                 0 - No evidence of agreed job matching process.</t>
  </si>
  <si>
    <t>Self-assess score</t>
  </si>
  <si>
    <t xml:space="preserve">Management Information        Vocational Profiles and Action Plans                  Case Files                                                                                          Monitoring Reviews / Supervisions                                Discussions with staff, employers and employees                                                          </t>
  </si>
  <si>
    <t xml:space="preserve">A process for identifying the requirements of a job role in terms of skills, attributes, and physical and mental demands. The job analysis also identifies training and induction processes and the cultural aspects of a workplace. </t>
  </si>
  <si>
    <t xml:space="preserve">This is a method of developing a job with a mix of tasks/activities from those being completed within the employer organisation. </t>
  </si>
  <si>
    <t>SMART</t>
  </si>
  <si>
    <t>Specific, Measurable, Achievable, Relevant and Timebound</t>
  </si>
  <si>
    <t>The broad-brush method of employer engagement focuses on engaging with employers to understand their recruitment needs, what roles they struggle to recruit and retain.  We listen to their individual needs and understand their structure and business needs.  The method involves us explaining our service and the Supported Employment model to, maintaining the relationship and keeping in touch even if we do not have anyone suitable.</t>
  </si>
  <si>
    <t>Broad Brush Employer Engagement Techniques</t>
  </si>
  <si>
    <t>Targeted Employer Engagement Techniques</t>
  </si>
  <si>
    <r>
      <t>These techniques are informed by local labour market information and intelligence of clients’ needs.  Leads are followed up from various opportunities and existing employer relationships are maintained and developed</t>
    </r>
    <r>
      <rPr>
        <b/>
        <sz val="11"/>
        <color theme="1"/>
        <rFont val="Calibri Light"/>
        <family val="2"/>
        <scheme val="major"/>
      </rPr>
      <t xml:space="preserve">. </t>
    </r>
  </si>
  <si>
    <t>2 - Substantial and consistent evidence of jobseekers and referral organisations understanding eligibility criteria (Including expectations and limitations).                                                      1 - Some but inconsistent evidence of jobseekers and referral organisations understanding eligibility criteria and/or expectations and/or limitations of the service.                                                                                                    0 - Little or no evidence of understanding of eligibility or expectations or limitations.</t>
  </si>
  <si>
    <t xml:space="preserve">2 - Substantial and consistent evidence of impartial IAG for jobseekers using accessible materials.                                                                                                                          1 - Some but inconsistent evidence of impartial IAG or accessible materials.                                                                                              0 - Little or no evidence of impartial IAG or accessible materials.      </t>
  </si>
  <si>
    <t>2 - Substantial and consistent evidence that private areas are utilised.                                                                                            1 - Some but inconsistent evidence that private areas are used.                                                                                                                                                                         0 - Little or no evidence that private areas are used.</t>
  </si>
  <si>
    <t>2 - Substantial and consistent evidence that consent and disclosure issues are discussed and managed.                                                                                                                                              1 - Some but inconsistent evidence that consent and disclosure issues are discussed and managed.                                                                                                               0 - Little or no evidence of either requirement.</t>
  </si>
  <si>
    <t>2 - Substantial and consistent evidence that the organisation does not operate a screening process to identify job-readiness and that the zero-rejection policy is consistently applied.                                                                                                      1 - Some but inconsistent evidence that the organisation does not operate a screening process and/or zero rejection policy is consistently applied.                                                                                                                                                                                              0 - Little or no evidence of either requirement.</t>
  </si>
  <si>
    <t xml:space="preserve">2 - Substantial and consistent evidence that the organisation ensures staff maintain professional boundaries when working with jobseekers.                                                                                                                                                                                                          1 - Some but inconsistent evidence that the organisation ensures staff maintain professional boundaries.                                                                                                                                        0 - Little or no evidence that the organisation ensures staff maintain professional boundaries.                                                                </t>
  </si>
  <si>
    <t xml:space="preserve">2 - Substantial and consistent evidence that demonstrates jobseekers are signposted to alternative provision if they choose not to pursue employment.                                                                                                                                                                              1 - Some but inconsistent evidence that signposting to other provision is used.                                                                                                                       0 -  Little or no evidence that jobseekers are signposted to alternative provision </t>
  </si>
  <si>
    <t>2 - Substantial and consistent evidence of basic vocational profiling and action planning.                                                                                     1 - Some but inconsistent evidence of vocational profiles and/or action plans.                                                                                                                                                                              0 - Little or no evidence of either requirement.</t>
  </si>
  <si>
    <t xml:space="preserve">2 - Substantial and consistent evidence of updated action plans being used with jobseekers.                                                                                              1 - Some but inconsistent evidence of action plans being used or action plans in place but not regularly updated.                                                                             0 - Little or no evidence of actions plans used to support jobseekers. </t>
  </si>
  <si>
    <t>2 - Substantial and consistent evidence that vocational profiling is an ongoing process and they are routinely updated.                                                                                        1 - Some but inconsistent evidence that vocational profiles are updated but requires improvement.                                                                                                     0 - Little or no evidence that vocational profiles are updated.</t>
  </si>
  <si>
    <t>2 - Substantial and consistent evidence that Better Off Calculations are provided or arranged to inform jobseekers on their decisions on employment.                                                                         1 - There is evidence that Better Off Calculations are arranged but no evidence of the results and if they inform jobseekers on the decisions on employment.                                                                       0 - Little or no evidence that Better Off Calculations are provided or arranged.</t>
  </si>
  <si>
    <t>2 - Substantial and consistent evidence that Jobseekers are supported to exercise choice and control, using advocates where appropriate, to make informed choices about work                                                                             1 - Some but inconsistent evidence that Jobseekers are supported to exercise choice and control to make informed choices about work.                                                                                                                  0 - Little or no evidence that jobseekers are supported to exercise choice and control.</t>
  </si>
  <si>
    <t>2 - Substantial evidence that self-employment options are considered.                                                                                                                                                                             1 - Some but inconsistent evidence that self-employment options are considered.                                                                                                                       0 - Little or no evidence that self-employment options are considered.</t>
  </si>
  <si>
    <t>2 - Substantial and consistent evidence that SMART action plans are used to ensure rapid progress towards employment, and the frequency and intensity of support is agreed with jobseekers.                                                                                                                             1 - Some but inconsistent evidence of SMART action planning and/or rapid progress towards employment and/or the intensity of support is agreed with jobseekers.                                                                         0 - Little or no evidence of SMART action planning.</t>
  </si>
  <si>
    <t>2 - Substantial and consistent evidence of holistic, accessible and co-produced vocational profiles that are used to inform job-seeking and job matching activity.                                                                                       1 - Some but inconsistent evidence of holistic, accessible and co-produced vocational profiles and/or vocational profiling is used to inform job-seeking and job matching activity.                                                                                0 - Little or no evidence of holistic, accessible and co-produced vocational profiles.</t>
  </si>
  <si>
    <t>2- Substantial and consistent evidence that a range of employer engagement techniques are utilised and recorded.                                                                                             1 - Some but inconsistent evidence of a range of employer engagement techniques are utilised and recorded.                                                                                                                                                   0 - Little or no evidence of a range of employer engagement techniques being used and recorded.</t>
  </si>
  <si>
    <t>2 - Substantial and consistent evidence of organisation providing impartial and objective information, advice and guidance to employers.                                                                                                    1 - Some but inconsistent evidence of organisation providing impartial and objective information, advice and guidance to employers.                                                                                 0 - Little or no evidence that the organisation provides impartial and objective IAG to employers.</t>
  </si>
  <si>
    <t>2- Substantial and consistent evidence of organisation addressing concerns or discrimination from employers through documented discussion and information/training provided.                                                                                                                                           1 - Some but inconsistent evidence of discussion with employers addressing concerns or discrimination.                                                                                                                                        0 - Little or no evidence of organisation addressing concerns or discrimination from employers.</t>
  </si>
  <si>
    <t>2 - Substantial and consistent evidence of dedicated time for service staff to engage with employers.                                                                                                                                     1 - Some but inconsistent evidence of dedicated time and/or resources for employer engagement.                                                                                                                                                                                              0 - Little or no evidence of either requirement.</t>
  </si>
  <si>
    <t>2 - Substantial and consistent evidence of how support has been provided to employers  to develop inclusive recruitment and retention practices.                                                                                                                                                                    1 - Some but inconsistent evidence of how support has been provided to employers to develop inclusive recruitment and retention practices.                                                                                                        0 - Little or no evidence that employers are supported to develop inclusive recruitment and retention practices.</t>
  </si>
  <si>
    <t>2 - Substantial and consistent evidence of job design and job carving.                                                                                             1 - Some but inconsistent evidence of job design/job carving.                                                                                    0 - Little or no evidence of job design/job carving.</t>
  </si>
  <si>
    <t>2 - Substantial and consistent evidence of competitive and inclusive jobs are being sought where the employee receives the same rate of pay and benefits as other employees doing the same job.                                                                                1 -  Some but inconsistent evidence of seeking competitive and inclusive employment or employment where rate of pay and benefits is the same as other employees doing the same job.                                                                                                                                                                                                       0 - Little or no evidence that the organisation seeks competitive and inclusive employment where the employee receives the same rate of pay and benefits as other employees doing the same job.</t>
  </si>
  <si>
    <t>2 - Substantial and consistent evidence that Job Analysis is used appropriately and effectively prior to job role starting.                                                                                                                  1 - Some but inconsistent evidence that Job Analysis is used appropriately and effectively prior to job role starting.                                                                                               0 - Little or no evidence that Job Analysis is used appropriately and effectively prior to job role starting.</t>
  </si>
  <si>
    <t>2 - Substantial and consistent evidence that jobseekers are encouraged to maximise their working hours.                                                                                                                1 - Some but inconsistent evidence that jobseekers are encouraged to maximise their working hours.                                                                                              0 - Little or no evidence that jobseekers are encouraged to maximise their working hours.</t>
  </si>
  <si>
    <t>2 - Substantial and consistent evidence of organisation supporting employers and jobseekers through the recruitment and selection process.                                                                                           1 - Some but inconsistent evidence of organisation supporting employers and jobseekers through the recruitment and selection process.                                                                                                                                                                                   0 - Little or no evidence of organisation supporting employers and jobseekers through the recruitment and selection process.</t>
  </si>
  <si>
    <t>2- Substantial and consistent evidence that VP and JA are used to assess any skills gap and determine whether this is bridgeable as part of job matching.                                                                                                                                      1 - Some but inconsistent evidence that VP and JA are used to assess any skills gap and determine whether this is bridgeable as part of job matching.                                                                                                                                                                     0 - Little or no evidence that VP and JA are being used to assess the skills gap and determine whether this is bridgeable as part of job matching.</t>
  </si>
  <si>
    <t>2 - Substantial and consistent evidence of the organisation working with employers to ensure the health, safety and wellbeing of jobseekers, including risk assessment.                                                                                                                                          1 - Some but inconsistent evidence of the organisation working with employers to ensure the health, safety and wellbeing of jobseekers, including risk assessments.                                                                               0 - Little or no evidence of organisation working with the employer to ensure the health, safety and wellbeing of jobseekers, including risk assessments.</t>
  </si>
  <si>
    <t xml:space="preserve">2 - Substantial and consistent evidence of using JA and VP to identify skills gap and working with employer and jobseeker to ensure in-work support plans are in place.                                                                                               1 - Some but inconsistent evidence of using JA and VP  to identify skills gap and working with employer and jobseeker to ensure in-work support plans are in place.                                                                                         0 - Little or no evidence of using JA and VP to identify skills gap and working with employer and jobseeker to ensure in-work support plans are in place.                          </t>
  </si>
  <si>
    <t>2 - Substantial and consistent evidence of practice of individualised job coach support.                                                                                    1 - Some but inconsistent evidence of individualised job coach support.                                                                                                                                          0 - Little or no evidence of individualised job coach support.</t>
  </si>
  <si>
    <t xml:space="preserve">2 - Substantial and consistent evidence of organisation working with employer(s) and supported employee(s) to ensure workplaces are safe.                                                                                                                                                     1 - Some but inconsistent evidence of organisation working with employer(s) and supported employee(s) to ensure workplaces are safe.                                                                                                     0 - Little or no evidence of organisation working with employer(s) and supported employee(s) to ensure workplaces are safe. </t>
  </si>
  <si>
    <t xml:space="preserve">2 - Substantial and consistent evidence that employers understand their legal responsibilities.                                                                                          1 - Some but inconsistent evidence that employers understand their legal responsibilities.                                                                                                                    0 - Little or no evidence that employers understand their legal responsibilities.                </t>
  </si>
  <si>
    <t>2 - Substantial and consistent evidence of in-work support plans and workplace adjustments based on information from the VP and JA.                                                                                                                                                                                            1 - Some but inconsistent evidence of in-work support plans and workplace adjustments based on information from the VP and JA.                                                                                                                               0 - Little or no evidence of in-work support plans and workplace adjustments based on information from the VP and JA.</t>
  </si>
  <si>
    <t>2 - Substantial and consistent evidence of employee development taking place.                                                                                                     1 - Some but inconsistent evidence of employee development taking place.                                                                                                                                                                                                 0 - Little or no evidence of employee development.</t>
  </si>
  <si>
    <t>2 - Substantial and consistent evidence that natural supports are identified and used.                                                                                                         1 - Some but inconsistent evidence that  natural supports are identified and used.                                                                                                                                                                                                                                 0 - Little or no evidence of identifying or using natural supports.</t>
  </si>
  <si>
    <t>2 - Substantial and consistent evidence of determining how natural or structured training methods are used.                                                             1 - Some but Inconsistent evidence of natural methods being used before structured training is given.                                                                                         0 - Little or no evidence of identifying natural methods or using structured training techniques.</t>
  </si>
  <si>
    <t xml:space="preserve">2 - Substantial and consistent evidence of social inclusion within the workforce.                                                                                                                                                                                            1 - Some but inconsistent evidence of social inclusion within the workforce.                                                                                                                                                                              0 - Little or no evidence of social inclusion within the workforce.   </t>
  </si>
  <si>
    <t>2 - Substantial and consistent evidence that issues are actively managed with processes in place.                                                                                                                      1 - Some but inconsistent evidence that issues are actively managed with processes in place.                                                                                                    0 - Little or no evidence that issues are proactively managed.</t>
  </si>
  <si>
    <t>2 - Substantial and consistent evidence that time-unlimited support is provided as required, including working collaboratively.                                                                                                                                                                                                   1 - Some but inconsistent evidence that time-unlimited support is provided as required, including working collaboratively.                                                                                                                                                                                           0 - Little or no evidence that time-unlimited support is provided as required, including working collaboratively.</t>
  </si>
  <si>
    <t>2 - Substantial and consistent evidence of assistive technology being used in the workplace.                                                                                                        1 - Some but inconsistent evidence of assistive technology being used in the workplace.                                                                             0 - Little or no evidence of assistive technology being used in the workplace.</t>
  </si>
  <si>
    <t>2 - Substantial and consistent evidence that a high level of jobs is sustained by using natural and dedicated workplace supports.                                                                                                                                                                               1 - Some but inconsistent evidence that a high level of jobs is sustained by using natural and dedicated workplace supports.                                                                                   0 - No evidence that a high levels of jobs is sustained by using natural and dedicated workplace supports.</t>
  </si>
  <si>
    <t>2 - Substantial and consistent evidence that monitoring is integrated into natural workplace routines.                                                                                 1 - Some but inconsistent evidence monitoring is integrated into natural workplace routines.                                                                                                                                      0 - Little or no evidence of integrated monitoring into natural workplace routines.</t>
  </si>
  <si>
    <t xml:space="preserve">2 - Substantial  and consistent evidence that the organisation supports employees to develop their careers.                                                                                 1 - Some but inconsistent evidence that the organisation supports employees to develop their careers.                                                                                0 - Little or no evidence that the organisation supports employees to develop their careers.                                                                                           </t>
  </si>
  <si>
    <t xml:space="preserve">2 - Substantial and consistent evidence of the organisation working collaboratively with partners to share data and vacancies to get the best possible job match.                                                                       1 - Some but inconsistent evidence of organisation working collaboratively with partners to share data and vacancies to get the best possible job match.                                                                                                                         0 - Little or no evidence of organisation working collaboratively with partners to share data and vacancies to get the best possible job match.                                                                                                               </t>
  </si>
  <si>
    <t>Percentage of people commencing a vocational profile that achieve a paid job outcome.                                                                                                                                        ≥10% = score 2;                                                                                               ≥20% = score 4;                                                                                             ≥30% = score 6;                                                                                                   ≥40% = score 8;                                                                                           ≥50% = score 10</t>
  </si>
  <si>
    <t xml:space="preserve">Average time from service start to job start.                                                                                                                         ≤52 weeks = score 2;                                                                                ≤39 weeks = score 4;                                                                              ≤26 weeks = score 6;                                                                            ≤16 weeks = score 8;                                                                               ≤10 weeks = score 10
</t>
  </si>
  <si>
    <t>Percentage of people starting work who sustain paid work for 6 months (Note that this indicator will only apply to those customers who started employment over 6 months previously).                                                                                                 
≥50% = score 2                                                           
≥60% = score 4;                                                                             
≥70% = score 6;                                                       
≥80% = score 8;                                                                 
≥90% = score 10</t>
  </si>
  <si>
    <t xml:space="preserve">Discussions with staff and jobseekers          Accessible materials providing IAG                                                      Leaflets                                                    Case Files                                               Work tasters                                   Worksite visits </t>
  </si>
  <si>
    <t>Glossary of Key Words / Terms</t>
  </si>
  <si>
    <r>
      <rPr>
        <b/>
        <sz val="11"/>
        <color theme="1"/>
        <rFont val="Calibri"/>
        <family val="2"/>
        <scheme val="minor"/>
      </rPr>
      <t>Overall impression:</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</si>
</sst>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2">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2"/>
      <color theme="1"/>
      <name val="Calibri"/>
      <family val="2"/>
      <scheme val="minor"/>
    </font>
    <font>
      <sz val="11"/>
      <color theme="1"/>
      <name val="Calibri (Body)"/>
    </font>
    <font>
      <sz val="11"/>
      <name val="Calibri"/>
      <family val="2"/>
      <scheme val="minor"/>
    </font>
    <font>
      <sz val="11"/>
      <color rgb="FFFF0000"/>
      <name val="Calibri (Body)"/>
    </font>
    <font>
      <b/>
      <sz val="11"/>
      <color rgb="FF000000"/>
      <name val="Calibri"/>
      <family val="2"/>
      <scheme val="minor"/>
    </font>
    <font>
      <b/>
      <sz val="12"/>
      <color rgb="FF000000"/>
      <name val="Calibri"/>
      <family val="2"/>
      <scheme val="minor"/>
    </font>
    <font>
      <b/>
      <u/>
      <sz val="14"/>
      <color theme="1"/>
      <name val="Calibri"/>
      <family val="2"/>
      <scheme val="minor"/>
    </font>
    <font>
      <b/>
      <sz val="12"/>
      <color rgb="FFFF0000"/>
      <name val="Calibri"/>
      <family val="2"/>
      <scheme val="minor"/>
    </font>
    <font>
      <sz val="11"/>
      <name val="Calibri"/>
      <family val="2"/>
    </font>
    <font>
      <sz val="11"/>
      <color rgb="FF000000"/>
      <name val="Calibri Light"/>
      <family val="2"/>
    </font>
    <font>
      <b/>
      <sz val="11"/>
      <color rgb="FF000000"/>
      <name val="Calibri Light"/>
      <family val="2"/>
    </font>
    <font>
      <b/>
      <sz val="16"/>
      <color theme="1"/>
      <name val="Calibri"/>
      <family val="2"/>
      <scheme val="minor"/>
    </font>
    <font>
      <b/>
      <sz val="20"/>
      <color theme="1"/>
      <name val="Calibri"/>
      <family val="2"/>
      <scheme val="minor"/>
    </font>
    <font>
      <b/>
      <sz val="20"/>
      <color rgb="FF000000"/>
      <name val="Calibri"/>
      <family val="2"/>
      <scheme val="minor"/>
    </font>
    <font>
      <sz val="16"/>
      <color theme="1"/>
      <name val="Calibri"/>
      <family val="2"/>
      <scheme val="minor"/>
    </font>
    <font>
      <sz val="16"/>
      <color rgb="FF000000"/>
      <name val="Calibri"/>
      <family val="2"/>
      <scheme val="minor"/>
    </font>
    <font>
      <b/>
      <sz val="14"/>
      <color theme="1"/>
      <name val="Calibri Light"/>
      <family val="2"/>
    </font>
    <font>
      <b/>
      <sz val="18"/>
      <color theme="1"/>
      <name val="Calibri"/>
      <family val="2"/>
      <scheme val="minor"/>
    </font>
    <font>
      <b/>
      <sz val="16"/>
      <name val="Calibri"/>
      <family val="2"/>
    </font>
    <font>
      <sz val="22"/>
      <color theme="1"/>
      <name val="Calibri (Body)"/>
    </font>
    <font>
      <sz val="10"/>
      <color rgb="FF000000"/>
      <name val="Tahoma"/>
      <family val="2"/>
    </font>
    <font>
      <b/>
      <u/>
      <sz val="22"/>
      <name val="Calibri"/>
      <family val="2"/>
      <scheme val="minor"/>
    </font>
    <font>
      <sz val="18"/>
      <color theme="1"/>
      <name val="Calibri"/>
      <family val="2"/>
      <scheme val="minor"/>
    </font>
    <font>
      <sz val="22"/>
      <color theme="1"/>
      <name val="Calibri"/>
      <family val="2"/>
      <scheme val="minor"/>
    </font>
    <font>
      <sz val="11"/>
      <color rgb="FF000000"/>
      <name val="Aptos Narrow"/>
      <family val="2"/>
    </font>
    <font>
      <sz val="11"/>
      <color theme="1"/>
      <name val="Calibri Light"/>
      <family val="2"/>
      <scheme val="major"/>
    </font>
    <font>
      <b/>
      <sz val="11"/>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theme="0" tint="-0.499984740745262"/>
        <bgColor indexed="64"/>
      </patternFill>
    </fill>
    <fill>
      <patternFill patternType="solid">
        <fgColor theme="1" tint="0.499984740745262"/>
        <bgColor indexed="64"/>
      </patternFill>
    </fill>
    <fill>
      <patternFill patternType="solid">
        <fgColor theme="7" tint="0.39997558519241921"/>
        <bgColor indexed="64"/>
      </patternFill>
    </fill>
  </fills>
  <borders count="1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rgb="FF000000"/>
      </right>
      <top style="thin">
        <color indexed="64"/>
      </top>
      <bottom style="thin">
        <color indexed="64"/>
      </bottom>
      <diagonal/>
    </border>
    <border>
      <left/>
      <right style="thin">
        <color indexed="64"/>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220">
    <xf numFmtId="0" fontId="0" fillId="0" borderId="0" xfId="0"/>
    <xf numFmtId="0" fontId="0" fillId="0" borderId="0" xfId="0" applyAlignment="1">
      <alignment horizontal="center" vertical="center"/>
    </xf>
    <xf numFmtId="0" fontId="19" fillId="0" borderId="0" xfId="0" applyFont="1"/>
    <xf numFmtId="0" fontId="1" fillId="0" borderId="0" xfId="0" applyFont="1" applyAlignment="1">
      <alignment horizontal="center" vertical="center"/>
    </xf>
    <xf numFmtId="0" fontId="5" fillId="0" borderId="0" xfId="0" applyFont="1" applyAlignment="1">
      <alignment horizontal="center" vertical="center"/>
    </xf>
    <xf numFmtId="0" fontId="7" fillId="0" borderId="2" xfId="0" applyFont="1" applyBorder="1" applyAlignment="1" applyProtection="1">
      <alignment vertical="center" wrapText="1"/>
      <protection locked="0"/>
    </xf>
    <xf numFmtId="0" fontId="7" fillId="0" borderId="2" xfId="0" applyFont="1" applyBorder="1" applyAlignment="1" applyProtection="1">
      <alignment vertical="top" wrapText="1"/>
      <protection locked="0"/>
    </xf>
    <xf numFmtId="0" fontId="7" fillId="0" borderId="4" xfId="0" applyFont="1" applyBorder="1" applyAlignment="1" applyProtection="1">
      <alignment vertical="center" wrapText="1"/>
      <protection locked="0"/>
    </xf>
    <xf numFmtId="0" fontId="7" fillId="0" borderId="4" xfId="0" applyFont="1" applyBorder="1" applyAlignment="1" applyProtection="1">
      <alignment vertical="top" wrapText="1"/>
      <protection locked="0"/>
    </xf>
    <xf numFmtId="0" fontId="7" fillId="0" borderId="4" xfId="0" applyFont="1" applyBorder="1" applyAlignment="1" applyProtection="1">
      <alignment horizontal="left" vertical="center" wrapText="1"/>
      <protection locked="0"/>
    </xf>
    <xf numFmtId="0" fontId="7" fillId="0" borderId="15"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16" fillId="0" borderId="0" xfId="0" applyFont="1" applyAlignment="1">
      <alignment horizontal="center"/>
    </xf>
    <xf numFmtId="0" fontId="5" fillId="0" borderId="0" xfId="0" applyFont="1" applyAlignment="1">
      <alignment horizontal="center" vertical="top" wrapText="1"/>
    </xf>
    <xf numFmtId="0" fontId="7" fillId="0" borderId="2"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wrapText="1"/>
      <protection locked="0"/>
    </xf>
    <xf numFmtId="0" fontId="0" fillId="0" borderId="2"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2" xfId="0" applyBorder="1" applyAlignment="1" applyProtection="1">
      <alignment vertical="center" wrapText="1"/>
      <protection locked="0"/>
    </xf>
    <xf numFmtId="0" fontId="0" fillId="0" borderId="4"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4"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2" xfId="0" applyBorder="1" applyAlignment="1" applyProtection="1">
      <alignment horizontal="left" vertical="top" wrapText="1"/>
      <protection locked="0"/>
    </xf>
    <xf numFmtId="0" fontId="0" fillId="0" borderId="0" xfId="0" applyAlignment="1" applyProtection="1">
      <alignment vertical="center" wrapText="1"/>
      <protection locked="0"/>
    </xf>
    <xf numFmtId="0" fontId="0" fillId="2" borderId="2" xfId="0" applyFill="1" applyBorder="1" applyAlignment="1" applyProtection="1">
      <alignment vertical="center" wrapText="1"/>
      <protection locked="0"/>
    </xf>
    <xf numFmtId="164" fontId="0" fillId="0" borderId="2" xfId="0" applyNumberFormat="1" applyBorder="1" applyAlignment="1" applyProtection="1">
      <alignment vertical="top" wrapText="1"/>
      <protection locked="0"/>
    </xf>
    <xf numFmtId="164" fontId="7" fillId="0" borderId="2" xfId="0" applyNumberFormat="1" applyFont="1" applyBorder="1" applyAlignment="1" applyProtection="1">
      <alignment vertical="top" wrapText="1"/>
      <protection locked="0"/>
    </xf>
    <xf numFmtId="164" fontId="7" fillId="0" borderId="2" xfId="0" applyNumberFormat="1" applyFont="1"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xf numFmtId="164" fontId="0" fillId="0" borderId="2" xfId="0" applyNumberFormat="1" applyBorder="1" applyAlignment="1" applyProtection="1">
      <alignment horizontal="center" vertical="top" wrapText="1"/>
      <protection locked="0"/>
    </xf>
    <xf numFmtId="0" fontId="0" fillId="2" borderId="2" xfId="0" applyFill="1" applyBorder="1" applyAlignment="1" applyProtection="1">
      <alignment horizontal="center" vertical="top" wrapText="1"/>
      <protection locked="0"/>
    </xf>
    <xf numFmtId="0" fontId="0" fillId="2" borderId="2" xfId="0" applyFill="1" applyBorder="1" applyAlignment="1" applyProtection="1">
      <alignment horizontal="left" vertical="top" wrapText="1"/>
      <protection locked="0"/>
    </xf>
    <xf numFmtId="49" fontId="0" fillId="0" borderId="2" xfId="0" applyNumberFormat="1" applyBorder="1" applyAlignment="1" applyProtection="1">
      <alignment horizontal="left" vertical="top" wrapText="1"/>
      <protection locked="0"/>
    </xf>
    <xf numFmtId="0" fontId="0" fillId="0" borderId="0" xfId="0" applyAlignment="1" applyProtection="1">
      <alignment horizontal="left" vertical="top" wrapText="1"/>
      <protection locked="0"/>
    </xf>
    <xf numFmtId="164" fontId="0" fillId="0" borderId="5" xfId="0" applyNumberFormat="1" applyBorder="1" applyAlignment="1" applyProtection="1">
      <alignment horizontal="center" vertical="top" wrapText="1"/>
      <protection locked="0"/>
    </xf>
    <xf numFmtId="0" fontId="0" fillId="0" borderId="5" xfId="0" applyBorder="1" applyAlignment="1" applyProtection="1">
      <alignment horizontal="left" vertical="top" wrapText="1"/>
      <protection locked="0"/>
    </xf>
    <xf numFmtId="0" fontId="0" fillId="0" borderId="0" xfId="0" applyAlignment="1" applyProtection="1">
      <alignment horizontal="center" vertical="center"/>
      <protection locked="0"/>
    </xf>
    <xf numFmtId="0" fontId="0" fillId="0" borderId="0" xfId="0" applyProtection="1">
      <protection locked="0"/>
    </xf>
    <xf numFmtId="0" fontId="0" fillId="0" borderId="0" xfId="0" applyAlignment="1">
      <alignment horizontal="center"/>
    </xf>
    <xf numFmtId="0" fontId="21" fillId="0" borderId="0" xfId="0" applyFont="1" applyAlignment="1">
      <alignment vertical="center"/>
    </xf>
    <xf numFmtId="0" fontId="14" fillId="0" borderId="0" xfId="0" applyFont="1" applyAlignment="1">
      <alignment horizontal="justify" vertical="center"/>
    </xf>
    <xf numFmtId="0" fontId="15" fillId="0" borderId="0" xfId="0" applyFont="1" applyAlignment="1">
      <alignment horizontal="justify" vertical="center"/>
    </xf>
    <xf numFmtId="0" fontId="30" fillId="0" borderId="0" xfId="0" applyFont="1" applyAlignment="1">
      <alignment vertical="center" wrapText="1"/>
    </xf>
    <xf numFmtId="0" fontId="30" fillId="0" borderId="0" xfId="0" applyFont="1" applyAlignment="1">
      <alignment wrapText="1"/>
    </xf>
    <xf numFmtId="0" fontId="5" fillId="0" borderId="2" xfId="0" applyFont="1" applyBorder="1" applyAlignment="1">
      <alignment horizontal="center" vertical="center" wrapText="1"/>
    </xf>
    <xf numFmtId="0" fontId="3" fillId="2" borderId="2" xfId="0" applyFont="1" applyFill="1" applyBorder="1" applyAlignment="1">
      <alignment horizontal="center" vertical="center"/>
    </xf>
    <xf numFmtId="0" fontId="4" fillId="3" borderId="2" xfId="0" applyFont="1" applyFill="1" applyBorder="1" applyAlignment="1">
      <alignment vertical="top" wrapText="1"/>
    </xf>
    <xf numFmtId="0" fontId="0" fillId="0" borderId="2" xfId="0" applyBorder="1" applyAlignment="1">
      <alignment horizontal="center" vertical="center"/>
    </xf>
    <xf numFmtId="0" fontId="4" fillId="0" borderId="2" xfId="0" applyFont="1" applyBorder="1" applyAlignment="1">
      <alignment vertical="top" wrapText="1"/>
    </xf>
    <xf numFmtId="0" fontId="5" fillId="0" borderId="2" xfId="0" applyFont="1" applyBorder="1" applyAlignment="1">
      <alignment horizontal="center"/>
    </xf>
    <xf numFmtId="0" fontId="17" fillId="0" borderId="4" xfId="0" applyFont="1" applyBorder="1" applyAlignment="1">
      <alignment vertical="center"/>
    </xf>
    <xf numFmtId="0" fontId="17" fillId="0" borderId="5" xfId="0" applyFont="1" applyBorder="1" applyAlignment="1">
      <alignment vertical="center"/>
    </xf>
    <xf numFmtId="0" fontId="0" fillId="0" borderId="2" xfId="0" applyBorder="1" applyAlignment="1" applyProtection="1">
      <alignment horizontal="center" vertical="center"/>
      <protection locked="0"/>
    </xf>
    <xf numFmtId="0" fontId="3" fillId="0" borderId="5" xfId="0" applyFont="1" applyBorder="1" applyAlignment="1">
      <alignment horizontal="center" vertical="center"/>
    </xf>
    <xf numFmtId="0" fontId="3" fillId="0" borderId="2" xfId="0" applyFont="1" applyBorder="1" applyAlignment="1">
      <alignment horizontal="center" vertical="center" wrapText="1"/>
    </xf>
    <xf numFmtId="0" fontId="4" fillId="3" borderId="2" xfId="0" applyFont="1" applyFill="1" applyBorder="1" applyAlignment="1">
      <alignment horizontal="left" vertical="top" wrapText="1"/>
    </xf>
    <xf numFmtId="0" fontId="0" fillId="0" borderId="2" xfId="0" applyBorder="1" applyAlignment="1">
      <alignment horizontal="left" vertical="top" wrapText="1"/>
    </xf>
    <xf numFmtId="0" fontId="3" fillId="2" borderId="6" xfId="0" applyFont="1" applyFill="1" applyBorder="1" applyAlignment="1">
      <alignment horizontal="center" vertical="center"/>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7" fillId="0" borderId="2" xfId="0" applyFont="1" applyBorder="1" applyAlignment="1">
      <alignment horizontal="left" vertical="top" wrapText="1"/>
    </xf>
    <xf numFmtId="0" fontId="5" fillId="0" borderId="1" xfId="0" applyFont="1" applyBorder="1" applyAlignment="1">
      <alignment horizontal="right"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xf>
    <xf numFmtId="0" fontId="5" fillId="0" borderId="2" xfId="0" applyFont="1" applyBorder="1" applyAlignment="1">
      <alignment horizontal="center" vertical="center"/>
    </xf>
    <xf numFmtId="0" fontId="3" fillId="0" borderId="0" xfId="0" applyFont="1" applyAlignment="1" applyProtection="1">
      <alignment horizontal="center"/>
      <protection locked="0"/>
    </xf>
    <xf numFmtId="0" fontId="3" fillId="0" borderId="1" xfId="0" applyFont="1" applyBorder="1" applyAlignment="1">
      <alignment horizontal="right" vertical="center" wrapText="1"/>
    </xf>
    <xf numFmtId="0" fontId="0" fillId="0" borderId="2" xfId="0" applyBorder="1" applyAlignment="1">
      <alignment vertical="top" wrapText="1"/>
    </xf>
    <xf numFmtId="0" fontId="17" fillId="0" borderId="12" xfId="0" applyFont="1" applyBorder="1" applyAlignment="1">
      <alignment vertical="center"/>
    </xf>
    <xf numFmtId="0" fontId="17" fillId="0" borderId="11" xfId="0" applyFont="1" applyBorder="1" applyAlignment="1">
      <alignment vertical="center"/>
    </xf>
    <xf numFmtId="0" fontId="3" fillId="2" borderId="2" xfId="0" applyFont="1" applyFill="1" applyBorder="1" applyAlignment="1">
      <alignment horizontal="center" vertical="center" wrapText="1"/>
    </xf>
    <xf numFmtId="0" fontId="0" fillId="3" borderId="2" xfId="0" applyFill="1" applyBorder="1" applyAlignment="1">
      <alignment vertical="top" wrapText="1"/>
    </xf>
    <xf numFmtId="0" fontId="0" fillId="0" borderId="2" xfId="0" applyBorder="1" applyAlignment="1">
      <alignment horizontal="center" vertical="center" wrapText="1"/>
    </xf>
    <xf numFmtId="0" fontId="5" fillId="0" borderId="0" xfId="0" applyFont="1" applyAlignment="1">
      <alignment horizontal="right" vertical="center"/>
    </xf>
    <xf numFmtId="0" fontId="16" fillId="0" borderId="0" xfId="0" applyFont="1" applyAlignment="1">
      <alignment horizontal="center" vertical="center"/>
    </xf>
    <xf numFmtId="0" fontId="19" fillId="0" borderId="0" xfId="0" applyFont="1" applyAlignment="1">
      <alignment horizontal="center" vertical="center"/>
    </xf>
    <xf numFmtId="0" fontId="0" fillId="2" borderId="6" xfId="0" applyFill="1" applyBorder="1" applyAlignment="1">
      <alignment horizontal="left" vertical="top" wrapText="1"/>
    </xf>
    <xf numFmtId="0" fontId="3" fillId="0" borderId="11" xfId="0" applyFont="1" applyBorder="1"/>
    <xf numFmtId="0" fontId="0" fillId="0" borderId="2" xfId="0" applyBorder="1" applyAlignment="1">
      <alignment vertical="center" wrapText="1"/>
    </xf>
    <xf numFmtId="0" fontId="0" fillId="0" borderId="5" xfId="0" applyBorder="1" applyAlignment="1">
      <alignment vertical="top" wrapText="1"/>
    </xf>
    <xf numFmtId="0" fontId="7" fillId="0" borderId="2" xfId="0" applyFont="1" applyBorder="1" applyAlignment="1">
      <alignment vertical="top" wrapText="1"/>
    </xf>
    <xf numFmtId="0" fontId="4" fillId="0" borderId="3" xfId="0" applyFont="1" applyBorder="1" applyAlignment="1">
      <alignment vertical="top" wrapText="1"/>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0" fontId="9" fillId="4" borderId="1" xfId="0" applyFont="1" applyFill="1" applyBorder="1" applyAlignment="1">
      <alignment horizontal="center" vertical="center" wrapText="1"/>
    </xf>
    <xf numFmtId="0" fontId="7" fillId="0" borderId="15" xfId="0" applyFont="1" applyBorder="1" applyAlignment="1">
      <alignment horizontal="left" vertical="top" wrapText="1"/>
    </xf>
    <xf numFmtId="0" fontId="4" fillId="0" borderId="15" xfId="0" applyFont="1" applyBorder="1" applyAlignment="1">
      <alignment horizontal="left" vertical="top" wrapText="1"/>
    </xf>
    <xf numFmtId="0" fontId="9" fillId="4" borderId="3" xfId="0" applyFont="1" applyFill="1" applyBorder="1" applyAlignment="1">
      <alignment horizontal="center" vertical="center" wrapText="1"/>
    </xf>
    <xf numFmtId="0" fontId="4" fillId="4" borderId="15" xfId="0" applyFont="1" applyFill="1" applyBorder="1" applyAlignment="1">
      <alignment horizontal="left" vertical="top" wrapText="1"/>
    </xf>
    <xf numFmtId="0" fontId="4" fillId="0" borderId="1" xfId="0" applyFont="1" applyBorder="1" applyAlignment="1">
      <alignment horizontal="left" vertical="top" wrapText="1"/>
    </xf>
    <xf numFmtId="0" fontId="10" fillId="0" borderId="2" xfId="0" applyFont="1" applyBorder="1" applyAlignment="1">
      <alignment horizontal="right" vertical="center" wrapText="1"/>
    </xf>
    <xf numFmtId="0" fontId="10" fillId="0" borderId="2" xfId="0" applyFont="1" applyBorder="1" applyAlignment="1">
      <alignment horizontal="center" vertical="center"/>
    </xf>
    <xf numFmtId="0" fontId="20" fillId="0" borderId="0" xfId="0" applyFont="1" applyAlignment="1">
      <alignment horizontal="center" vertical="center"/>
    </xf>
    <xf numFmtId="0" fontId="4" fillId="0" borderId="0" xfId="0" applyFont="1"/>
    <xf numFmtId="0" fontId="1" fillId="2" borderId="0" xfId="0" applyFont="1" applyFill="1"/>
    <xf numFmtId="0" fontId="3" fillId="2" borderId="1" xfId="0" applyFont="1" applyFill="1" applyBorder="1" applyAlignment="1">
      <alignment horizontal="center" vertical="center" wrapText="1"/>
    </xf>
    <xf numFmtId="0" fontId="0" fillId="0" borderId="12" xfId="0" applyBorder="1" applyAlignment="1">
      <alignment vertical="center" wrapText="1"/>
    </xf>
    <xf numFmtId="0" fontId="0" fillId="0" borderId="2" xfId="0" applyBorder="1" applyAlignment="1">
      <alignment horizontal="center" vertical="top" wrapText="1"/>
    </xf>
    <xf numFmtId="0" fontId="3" fillId="2" borderId="3" xfId="0" applyFont="1" applyFill="1" applyBorder="1" applyAlignment="1">
      <alignment horizontal="center" vertical="center" wrapText="1"/>
    </xf>
    <xf numFmtId="0" fontId="0" fillId="0" borderId="4" xfId="0" applyBorder="1" applyAlignment="1">
      <alignment vertical="center" wrapText="1"/>
    </xf>
    <xf numFmtId="0" fontId="4" fillId="0" borderId="9" xfId="0" applyFont="1" applyBorder="1" applyAlignment="1">
      <alignment horizontal="left" vertical="center" wrapText="1"/>
    </xf>
    <xf numFmtId="0" fontId="3" fillId="0" borderId="2" xfId="0" applyFont="1" applyBorder="1" applyAlignment="1">
      <alignment horizontal="center"/>
    </xf>
    <xf numFmtId="0" fontId="0" fillId="5" borderId="0" xfId="0" applyFill="1" applyAlignment="1">
      <alignment wrapText="1"/>
    </xf>
    <xf numFmtId="0" fontId="1" fillId="0" borderId="0" xfId="0" applyFont="1"/>
    <xf numFmtId="0" fontId="4" fillId="3" borderId="2" xfId="0" applyFont="1" applyFill="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3" borderId="2" xfId="0" applyFont="1" applyFill="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2" borderId="6" xfId="0" applyFill="1" applyBorder="1" applyAlignment="1">
      <alignment horizontal="left" vertical="center" wrapText="1"/>
    </xf>
    <xf numFmtId="0" fontId="3" fillId="0" borderId="0" xfId="0" applyFont="1" applyAlignment="1">
      <alignment horizontal="center"/>
    </xf>
    <xf numFmtId="0" fontId="0" fillId="3" borderId="2" xfId="0" applyFill="1" applyBorder="1" applyAlignment="1">
      <alignment vertical="center" wrapText="1"/>
    </xf>
    <xf numFmtId="0" fontId="0" fillId="5" borderId="0" xfId="0" applyFill="1" applyAlignment="1">
      <alignment horizontal="center" wrapText="1"/>
    </xf>
    <xf numFmtId="0" fontId="4" fillId="0" borderId="6" xfId="0" applyFont="1" applyBorder="1" applyAlignment="1">
      <alignment horizontal="left" vertical="center" wrapText="1"/>
    </xf>
    <xf numFmtId="0" fontId="0" fillId="5" borderId="2" xfId="0" applyFill="1" applyBorder="1"/>
    <xf numFmtId="0" fontId="26" fillId="2" borderId="0" xfId="0" applyFont="1" applyFill="1"/>
    <xf numFmtId="0" fontId="11" fillId="2" borderId="0" xfId="0" applyFont="1" applyFill="1" applyAlignment="1">
      <alignment horizontal="center" vertical="center"/>
    </xf>
    <xf numFmtId="0" fontId="11" fillId="2" borderId="0" xfId="0" applyFont="1" applyFill="1" applyAlignment="1">
      <alignment wrapText="1"/>
    </xf>
    <xf numFmtId="0" fontId="12" fillId="2" borderId="0" xfId="0" applyFont="1" applyFill="1"/>
    <xf numFmtId="0" fontId="11" fillId="2" borderId="0" xfId="0" applyFont="1" applyFill="1" applyAlignment="1">
      <alignment horizontal="center" vertical="center" wrapText="1"/>
    </xf>
    <xf numFmtId="0" fontId="0" fillId="0" borderId="0" xfId="0" applyAlignment="1">
      <alignment wrapText="1"/>
    </xf>
    <xf numFmtId="0" fontId="2" fillId="0" borderId="12" xfId="0" applyFont="1" applyBorder="1" applyAlignment="1">
      <alignment vertical="center" wrapText="1"/>
    </xf>
    <xf numFmtId="0" fontId="2" fillId="0" borderId="4" xfId="0" applyFont="1" applyBorder="1" applyAlignment="1">
      <alignment vertical="center" wrapText="1"/>
    </xf>
    <xf numFmtId="0" fontId="3" fillId="0" borderId="2" xfId="0" applyFont="1" applyBorder="1" applyAlignment="1">
      <alignment horizontal="center" wrapText="1"/>
    </xf>
    <xf numFmtId="0" fontId="0" fillId="5" borderId="2" xfId="0" applyFill="1" applyBorder="1" applyAlignment="1">
      <alignment wrapText="1"/>
    </xf>
    <xf numFmtId="0" fontId="2" fillId="2" borderId="6" xfId="0" applyFont="1" applyFill="1" applyBorder="1" applyAlignment="1">
      <alignment horizontal="left" vertical="center" wrapText="1"/>
    </xf>
    <xf numFmtId="0" fontId="0" fillId="6" borderId="2" xfId="0" applyFill="1" applyBorder="1" applyAlignment="1">
      <alignment wrapText="1"/>
    </xf>
    <xf numFmtId="0" fontId="5" fillId="2" borderId="2" xfId="0" applyFont="1" applyFill="1" applyBorder="1" applyAlignment="1">
      <alignment horizontal="center" vertical="center"/>
    </xf>
    <xf numFmtId="0" fontId="5" fillId="0" borderId="2" xfId="0" applyFont="1" applyBorder="1" applyAlignment="1">
      <alignment horizontal="center" wrapText="1"/>
    </xf>
    <xf numFmtId="0" fontId="3" fillId="0" borderId="0" xfId="0" applyFont="1" applyAlignment="1">
      <alignment horizontal="center" wrapText="1"/>
    </xf>
    <xf numFmtId="0" fontId="0" fillId="0" borderId="2" xfId="0" applyBorder="1"/>
    <xf numFmtId="0" fontId="4" fillId="0" borderId="0" xfId="0" applyFont="1" applyAlignment="1">
      <alignment horizontal="left" vertical="center" wrapText="1"/>
    </xf>
    <xf numFmtId="0" fontId="0" fillId="0" borderId="0" xfId="0" applyAlignment="1">
      <alignment horizontal="left" vertical="center"/>
    </xf>
    <xf numFmtId="0" fontId="5" fillId="0" borderId="0" xfId="0" applyFont="1"/>
    <xf numFmtId="0" fontId="23" fillId="2" borderId="6" xfId="0" applyFont="1" applyFill="1" applyBorder="1" applyAlignment="1">
      <alignment horizontal="right" vertical="center" wrapText="1"/>
    </xf>
    <xf numFmtId="0" fontId="23" fillId="2" borderId="2" xfId="0" applyFont="1" applyFill="1" applyBorder="1" applyAlignment="1">
      <alignment horizontal="right" vertical="center" wrapText="1"/>
    </xf>
    <xf numFmtId="0" fontId="16" fillId="0" borderId="0" xfId="0" applyFont="1" applyAlignment="1">
      <alignment horizontal="center" vertical="center" wrapText="1"/>
    </xf>
    <xf numFmtId="0" fontId="10" fillId="0" borderId="2" xfId="0" applyFont="1" applyBorder="1" applyAlignment="1">
      <alignment horizontal="center" vertical="center" wrapText="1"/>
    </xf>
    <xf numFmtId="0" fontId="4" fillId="0" borderId="2" xfId="0" applyFont="1" applyBorder="1" applyAlignment="1">
      <alignment horizontal="center" vertical="center" wrapText="1"/>
    </xf>
    <xf numFmtId="9" fontId="0" fillId="0" borderId="2" xfId="0" applyNumberFormat="1" applyBorder="1" applyAlignment="1">
      <alignment horizontal="center" vertical="center"/>
    </xf>
    <xf numFmtId="0" fontId="0" fillId="0" borderId="2" xfId="0" applyBorder="1" applyAlignment="1">
      <alignment horizontal="center"/>
    </xf>
    <xf numFmtId="0" fontId="0" fillId="0" borderId="0" xfId="0" applyAlignment="1">
      <alignment vertical="center"/>
    </xf>
    <xf numFmtId="10" fontId="0" fillId="0" borderId="2" xfId="0" applyNumberFormat="1" applyBorder="1" applyAlignment="1">
      <alignment horizontal="center" vertical="center"/>
    </xf>
    <xf numFmtId="0" fontId="28" fillId="0" borderId="0" xfId="0" applyFont="1" applyAlignment="1">
      <alignment horizontal="center" vertical="center" wrapText="1"/>
    </xf>
    <xf numFmtId="0" fontId="0" fillId="0" borderId="0" xfId="0" applyAlignment="1">
      <alignment horizontal="center" vertical="center" wrapText="1"/>
    </xf>
    <xf numFmtId="0" fontId="0" fillId="0" borderId="11" xfId="0" applyBorder="1" applyAlignment="1">
      <alignment wrapText="1"/>
    </xf>
    <xf numFmtId="10" fontId="22" fillId="0" borderId="2" xfId="0" applyNumberFormat="1" applyFon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13" fillId="2" borderId="6" xfId="0" applyFont="1"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13" fillId="2" borderId="2" xfId="0" applyFont="1" applyFill="1" applyBorder="1" applyAlignment="1" applyProtection="1">
      <alignment horizontal="center" vertical="top" wrapText="1"/>
      <protection locked="0"/>
    </xf>
    <xf numFmtId="0" fontId="13" fillId="2" borderId="4" xfId="0" applyFont="1" applyFill="1" applyBorder="1" applyAlignment="1" applyProtection="1">
      <alignment horizontal="center" vertical="top" wrapText="1"/>
      <protection locked="0"/>
    </xf>
    <xf numFmtId="0" fontId="13" fillId="2" borderId="5" xfId="0" applyFont="1" applyFill="1" applyBorder="1" applyAlignment="1" applyProtection="1">
      <alignment horizontal="center" vertical="top" wrapText="1"/>
      <protection locked="0"/>
    </xf>
    <xf numFmtId="0" fontId="24" fillId="7" borderId="16" xfId="0" applyFont="1" applyFill="1" applyBorder="1" applyAlignment="1">
      <alignment horizontal="center" vertical="center"/>
    </xf>
    <xf numFmtId="0" fontId="24" fillId="7" borderId="17" xfId="0" applyFont="1" applyFill="1" applyBorder="1" applyAlignment="1">
      <alignment horizontal="center" vertical="center"/>
    </xf>
    <xf numFmtId="0" fontId="24" fillId="7" borderId="18" xfId="0" applyFont="1" applyFill="1" applyBorder="1" applyAlignment="1">
      <alignment horizontal="center" vertical="center"/>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5" fillId="2" borderId="2" xfId="0" applyFont="1" applyFill="1" applyBorder="1" applyAlignment="1">
      <alignment horizontal="right" vertical="top" wrapText="1"/>
    </xf>
    <xf numFmtId="0" fontId="13" fillId="2" borderId="0" xfId="0" applyFont="1" applyFill="1" applyAlignment="1">
      <alignment horizontal="left" vertical="top" wrapText="1"/>
    </xf>
    <xf numFmtId="0" fontId="5" fillId="2" borderId="4" xfId="0" applyFont="1" applyFill="1" applyBorder="1" applyAlignment="1">
      <alignment horizontal="right" vertical="top" wrapText="1"/>
    </xf>
    <xf numFmtId="0" fontId="5" fillId="2" borderId="5" xfId="0" applyFont="1" applyFill="1" applyBorder="1" applyAlignment="1">
      <alignment horizontal="right" vertical="top" wrapText="1"/>
    </xf>
    <xf numFmtId="0" fontId="5" fillId="0" borderId="4" xfId="0" applyFont="1" applyBorder="1" applyAlignment="1">
      <alignment horizontal="right" vertical="top" wrapText="1"/>
    </xf>
    <xf numFmtId="0" fontId="5" fillId="0" borderId="10" xfId="0" applyFont="1" applyBorder="1" applyAlignment="1">
      <alignment horizontal="right" vertical="top" wrapText="1"/>
    </xf>
    <xf numFmtId="0" fontId="5" fillId="2" borderId="7" xfId="0" applyFont="1" applyFill="1" applyBorder="1" applyAlignment="1">
      <alignment horizontal="right" vertical="top" wrapText="1"/>
    </xf>
    <xf numFmtId="0" fontId="5" fillId="2" borderId="8" xfId="0" applyFont="1" applyFill="1" applyBorder="1" applyAlignment="1">
      <alignment horizontal="right" vertical="top"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7" fillId="0" borderId="11" xfId="0" applyFont="1" applyBorder="1" applyAlignment="1" applyProtection="1">
      <alignment horizontal="left" vertical="center"/>
      <protection locked="0"/>
    </xf>
    <xf numFmtId="0" fontId="0" fillId="0" borderId="11" xfId="0" applyBorder="1" applyProtection="1">
      <protection locked="0"/>
    </xf>
    <xf numFmtId="0" fontId="17" fillId="0" borderId="0" xfId="0" applyFont="1" applyAlignment="1">
      <alignment horizontal="left" vertical="center"/>
    </xf>
    <xf numFmtId="0" fontId="3" fillId="0" borderId="10" xfId="0" applyFont="1" applyBorder="1" applyAlignment="1">
      <alignment horizontal="right"/>
    </xf>
    <xf numFmtId="0" fontId="3" fillId="2" borderId="2" xfId="0" applyFont="1" applyFill="1" applyBorder="1" applyAlignment="1">
      <alignment horizontal="right" vertical="top" wrapText="1"/>
    </xf>
    <xf numFmtId="0" fontId="3" fillId="2" borderId="4" xfId="0" applyFont="1" applyFill="1" applyBorder="1" applyAlignment="1">
      <alignment horizontal="right" vertical="top" wrapText="1"/>
    </xf>
    <xf numFmtId="0" fontId="3" fillId="2" borderId="5" xfId="0" applyFont="1" applyFill="1" applyBorder="1" applyAlignment="1">
      <alignment horizontal="right" vertical="top"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right" vertical="top" wrapText="1"/>
    </xf>
    <xf numFmtId="0" fontId="3" fillId="2" borderId="8" xfId="0" applyFont="1" applyFill="1" applyBorder="1" applyAlignment="1">
      <alignment horizontal="right" vertical="top" wrapText="1"/>
    </xf>
    <xf numFmtId="0" fontId="3" fillId="0" borderId="4" xfId="0" applyFont="1" applyBorder="1" applyAlignment="1">
      <alignment horizontal="right" vertical="top" wrapText="1"/>
    </xf>
    <xf numFmtId="0" fontId="3" fillId="0" borderId="10" xfId="0" applyFont="1" applyBorder="1" applyAlignment="1">
      <alignment horizontal="right" vertical="top" wrapText="1"/>
    </xf>
    <xf numFmtId="0" fontId="10" fillId="0" borderId="4" xfId="0" applyFont="1" applyBorder="1" applyAlignment="1">
      <alignment horizontal="right" vertical="center" wrapText="1"/>
    </xf>
    <xf numFmtId="0" fontId="10" fillId="0" borderId="5" xfId="0" applyFont="1" applyBorder="1" applyAlignment="1">
      <alignment horizontal="right" vertical="center" wrapText="1"/>
    </xf>
    <xf numFmtId="0" fontId="9" fillId="0" borderId="4" xfId="0" applyFont="1" applyBorder="1" applyAlignment="1">
      <alignment horizontal="center" vertical="center"/>
    </xf>
    <xf numFmtId="0" fontId="9" fillId="0" borderId="14" xfId="0" applyFont="1" applyBorder="1" applyAlignment="1">
      <alignment horizontal="center" vertical="center"/>
    </xf>
    <xf numFmtId="0" fontId="18" fillId="0" borderId="11" xfId="0" applyFont="1" applyBorder="1" applyAlignment="1">
      <alignment horizontal="left" vertical="center"/>
    </xf>
    <xf numFmtId="0" fontId="0" fillId="0" borderId="11" xfId="0" applyBorder="1" applyAlignment="1">
      <alignment horizontal="left"/>
    </xf>
    <xf numFmtId="0" fontId="10" fillId="0" borderId="13" xfId="0" applyFont="1" applyBorder="1" applyAlignment="1">
      <alignment horizontal="center" vertical="top" wrapText="1"/>
    </xf>
    <xf numFmtId="0" fontId="0" fillId="0" borderId="13" xfId="0" applyBorder="1"/>
    <xf numFmtId="0" fontId="5" fillId="0" borderId="13" xfId="0" applyFont="1" applyBorder="1" applyAlignment="1">
      <alignment horizontal="center" vertical="top" wrapText="1"/>
    </xf>
    <xf numFmtId="0" fontId="5" fillId="2" borderId="4" xfId="0" applyFont="1" applyFill="1" applyBorder="1" applyAlignment="1">
      <alignment horizontal="right" vertical="center" wrapText="1"/>
    </xf>
    <xf numFmtId="0" fontId="5" fillId="2" borderId="5" xfId="0" applyFont="1" applyFill="1" applyBorder="1" applyAlignment="1">
      <alignment horizontal="right" vertical="center" wrapText="1"/>
    </xf>
    <xf numFmtId="0" fontId="17" fillId="0" borderId="12" xfId="0" applyFont="1" applyBorder="1" applyAlignment="1">
      <alignment horizontal="left" vertical="center"/>
    </xf>
    <xf numFmtId="0" fontId="17" fillId="0" borderId="11" xfId="0" applyFont="1" applyBorder="1" applyAlignment="1">
      <alignment horizontal="left" vertical="center"/>
    </xf>
    <xf numFmtId="0" fontId="3" fillId="0" borderId="10" xfId="0" applyFont="1" applyBorder="1" applyAlignment="1">
      <alignment horizontal="center" vertical="center"/>
    </xf>
    <xf numFmtId="0" fontId="0" fillId="0" borderId="11" xfId="0" applyBorder="1"/>
    <xf numFmtId="0" fontId="0" fillId="0" borderId="11" xfId="0"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5" borderId="0" xfId="0" applyFill="1" applyAlignment="1"/>
    <xf numFmtId="0" fontId="0" fillId="6" borderId="2" xfId="0" applyFill="1" applyBorder="1" applyAlignment="1"/>
    <xf numFmtId="0" fontId="0" fillId="6" borderId="0" xfId="0" applyFill="1" applyAlignment="1"/>
    <xf numFmtId="0" fontId="0" fillId="0" borderId="2" xfId="0" applyBorder="1" applyAlignment="1" applyProtection="1">
      <protection locked="0"/>
    </xf>
    <xf numFmtId="0" fontId="0" fillId="5" borderId="2" xfId="0" applyFill="1" applyBorder="1" applyAlignment="1"/>
  </cellXfs>
  <cellStyles count="1">
    <cellStyle name="Normal" xfId="0" builtinId="0"/>
  </cellStyles>
  <dxfs count="50">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00B0F0"/>
        </patternFill>
      </fill>
    </dxf>
    <dxf>
      <fill>
        <patternFill>
          <bgColor rgb="FF00B05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22/10/relationships/richValueRel" Target="richData/richValueRel.xml"/><Relationship Id="rId3" Type="http://schemas.openxmlformats.org/officeDocument/2006/relationships/worksheet" Target="worksheets/sheet3.xml"/><Relationship Id="rId21" Type="http://schemas.microsoft.com/office/2017/06/relationships/rdRichValueTypes" Target="richData/rdRichValueTyp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eetMetadata" Target="metadata.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sharedStrings" Target="sharedStrings.xml"/><Relationship Id="rId20" Type="http://schemas.microsoft.com/office/2017/06/relationships/rdRichValueStructure" Target="richData/rdrichvaluestructure.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styles" Target="styles.xml"/><Relationship Id="rId23" Type="http://schemas.openxmlformats.org/officeDocument/2006/relationships/customXml" Target="../customXml/item1.xml"/><Relationship Id="rId10" Type="http://schemas.openxmlformats.org/officeDocument/2006/relationships/worksheet" Target="worksheets/sheet10.xml"/><Relationship Id="rId19" Type="http://schemas.microsoft.com/office/2017/06/relationships/rdRichValue" Target="richData/rdrichvalue.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38100</xdr:colOff>
      <xdr:row>1</xdr:row>
      <xdr:rowOff>171449</xdr:rowOff>
    </xdr:from>
    <xdr:to>
      <xdr:col>8</xdr:col>
      <xdr:colOff>0</xdr:colOff>
      <xdr:row>27</xdr:row>
      <xdr:rowOff>161925</xdr:rowOff>
    </xdr:to>
    <xdr:sp macro="" textlink="">
      <xdr:nvSpPr>
        <xdr:cNvPr id="2" name="TextBox 1">
          <a:extLst>
            <a:ext uri="{FF2B5EF4-FFF2-40B4-BE49-F238E27FC236}">
              <a16:creationId xmlns:a16="http://schemas.microsoft.com/office/drawing/2014/main" id="{80347A45-B0F4-C076-F857-77151304CB19}"/>
            </a:ext>
          </a:extLst>
        </xdr:cNvPr>
        <xdr:cNvSpPr txBox="1"/>
      </xdr:nvSpPr>
      <xdr:spPr>
        <a:xfrm>
          <a:off x="38100" y="1266824"/>
          <a:ext cx="8429625" cy="46958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Welcome to the Supported Employment Quality Framework Model Fidelity Assessment Tool.</a:t>
          </a:r>
        </a:p>
        <a:p>
          <a:endParaRPr lang="en-GB" sz="1200"/>
        </a:p>
        <a:p>
          <a:r>
            <a:rPr lang="en-GB" sz="1200"/>
            <a:t>This toolkit is designed to give you an indication of your</a:t>
          </a:r>
          <a:r>
            <a:rPr lang="en-GB" sz="1200" baseline="0"/>
            <a:t> good practice and also identify areas for improvement to support you in driving quality within your organisation against the supported employment model.</a:t>
          </a:r>
        </a:p>
        <a:p>
          <a:endParaRPr lang="en-GB" sz="1200" baseline="0"/>
        </a:p>
        <a:p>
          <a:r>
            <a:rPr lang="en-GB" sz="1200" baseline="0"/>
            <a:t>The SEQF fidelity model was developed with the notion that:</a:t>
          </a:r>
        </a:p>
        <a:p>
          <a:r>
            <a:rPr lang="en-GB" sz="1200" baseline="0"/>
            <a:t>a) Supported employment services should ensure everyone seeking paid employment receive high-quality support to find, maintain  and flourish in well-matched employment.</a:t>
          </a:r>
        </a:p>
        <a:p>
          <a:r>
            <a:rPr lang="en-GB" sz="1200" baseline="0"/>
            <a:t>b) Employers seeking to promote workforce diversity should also receive high-quality support to meet their business needs.</a:t>
          </a:r>
        </a:p>
        <a:p>
          <a:endParaRPr lang="en-GB" sz="1200" baseline="0"/>
        </a:p>
        <a:p>
          <a:r>
            <a:rPr lang="en-GB" sz="1200" baseline="0"/>
            <a:t>Please use the key below to support your SEQF Assessment.</a:t>
          </a:r>
        </a:p>
        <a:p>
          <a:endParaRPr lang="en-GB" sz="1200" baseline="0"/>
        </a:p>
        <a:p>
          <a:r>
            <a:rPr lang="en-GB" sz="1200" b="1" u="sng" baseline="0"/>
            <a:t>Key to the tabs</a:t>
          </a:r>
        </a:p>
        <a:p>
          <a:r>
            <a:rPr lang="en-GB" sz="1200" b="1" baseline="0"/>
            <a:t>Scoring</a:t>
          </a:r>
          <a:r>
            <a:rPr lang="en-GB" sz="1200" baseline="0"/>
            <a:t> - The SEQF Assessors will use this tab covering final score and provide an overall impression of your organisation.</a:t>
          </a:r>
        </a:p>
        <a:p>
          <a:endParaRPr lang="en-GB" sz="1200" baseline="0"/>
        </a:p>
        <a:p>
          <a:r>
            <a:rPr lang="en-GB" sz="1200" b="1" baseline="0"/>
            <a:t>Review Assessment </a:t>
          </a:r>
          <a:r>
            <a:rPr lang="en-GB" sz="1200" baseline="0"/>
            <a:t>- </a:t>
          </a:r>
          <a:r>
            <a:rPr lang="en-GB" sz="1200" baseline="0">
              <a:solidFill>
                <a:schemeClr val="dk1"/>
              </a:solidFill>
              <a:effectLst/>
              <a:latin typeface="+mn-lt"/>
              <a:ea typeface="+mn-ea"/>
              <a:cs typeface="+mn-cs"/>
            </a:rPr>
            <a:t>The SEQF Assessors will use this tab to identify good practice and also make recommendations against each criteria, rating those recommended actions as high (address immediately), medium (Complete within 6 months) and low (complete by next annual self-assessment). </a:t>
          </a:r>
        </a:p>
        <a:p>
          <a:endParaRPr lang="en-GB" sz="1200" baseline="0">
            <a:solidFill>
              <a:schemeClr val="dk1"/>
            </a:solidFill>
            <a:effectLst/>
            <a:latin typeface="+mn-lt"/>
            <a:ea typeface="+mn-ea"/>
            <a:cs typeface="+mn-cs"/>
          </a:endParaRPr>
        </a:p>
        <a:p>
          <a:r>
            <a:rPr lang="en-GB" sz="1200" b="1" baseline="0"/>
            <a:t>Action Plan </a:t>
          </a:r>
          <a:r>
            <a:rPr lang="en-GB" sz="1200" baseline="0"/>
            <a:t>- The organisation will use this tab to support them during the self-assessment process and as a quality improvement tool to support them in their quality journey.</a:t>
          </a:r>
        </a:p>
        <a:p>
          <a:endParaRPr lang="en-GB" sz="1200" baseline="0"/>
        </a:p>
        <a:p>
          <a:r>
            <a:rPr lang="en-GB" sz="1200" baseline="0"/>
            <a:t>Each of the following tabs are for the organisation to complete as part of self-assessment, </a:t>
          </a:r>
          <a:r>
            <a:rPr lang="en-GB" sz="1200" b="1" baseline="0"/>
            <a:t>1.1 Engaging jobseekers;  1.2 VP and Action Planning; 1.3 Engaging Employers; 1.4 Job Match and Secure Work; 1.5 In-Work Support and Career; 2.1 Business Results and 2.2 KPIS</a:t>
          </a:r>
          <a:r>
            <a:rPr lang="en-GB" sz="1200" baseline="0"/>
            <a:t>. Services needs to </a:t>
          </a:r>
          <a:r>
            <a:rPr lang="en-GB" sz="1200" baseline="0">
              <a:solidFill>
                <a:schemeClr val="dk1"/>
              </a:solidFill>
              <a:effectLst/>
              <a:latin typeface="+mn-lt"/>
              <a:ea typeface="+mn-ea"/>
              <a:cs typeface="+mn-cs"/>
            </a:rPr>
            <a:t>go through each criteria identifying their score (dropdown box from 0-2), evidence, comments and actions.  Each of these tabs also explain the scoring matrix for each criteria: </a:t>
          </a:r>
          <a:endParaRPr lang="en-GB" sz="1200" baseline="0"/>
        </a:p>
        <a:p>
          <a:endParaRPr lang="en-GB" sz="1200" baseline="0"/>
        </a:p>
        <a:p>
          <a:r>
            <a:rPr lang="en-GB" sz="1200" b="1" baseline="0"/>
            <a:t>Glossary</a:t>
          </a:r>
          <a:r>
            <a:rPr lang="en-GB" sz="1200" baseline="0"/>
            <a:t>  - Provides an explanation of different terms that are used within the framework.</a:t>
          </a:r>
        </a:p>
        <a:p>
          <a:endParaRPr lang="en-GB" sz="1200" baseline="0"/>
        </a:p>
      </xdr:txBody>
    </xdr:sp>
    <xdr:clientData/>
  </xdr:twoCellAnchor>
</xdr:wsDr>
</file>

<file path=xl/richData/_rels/richValueRel.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2">
  <rv s="0">
    <v>0</v>
    <v>5</v>
  </rv>
  <rv s="0">
    <v>1</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el r:id="rId2"/>
</richValueRel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EA297-23CE-814C-AC67-DD3CCB27B980}">
  <sheetPr>
    <tabColor theme="1"/>
  </sheetPr>
  <dimension ref="A1:H1"/>
  <sheetViews>
    <sheetView tabSelected="1" workbookViewId="0">
      <selection activeCell="C1" sqref="C1:F1"/>
    </sheetView>
  </sheetViews>
  <sheetFormatPr defaultColWidth="10.77734375" defaultRowHeight="14.4"/>
  <cols>
    <col min="1" max="1" width="26.6640625" customWidth="1"/>
    <col min="6" max="6" width="53.77734375" customWidth="1"/>
    <col min="7" max="7" width="10.77734375" customWidth="1"/>
    <col min="8" max="8" width="26.77734375" customWidth="1"/>
  </cols>
  <sheetData>
    <row r="1" spans="1:8" ht="85.95" customHeight="1">
      <c r="A1" s="148" t="e" vm="1">
        <v>#VALUE!</v>
      </c>
      <c r="C1" s="150" t="s">
        <v>279</v>
      </c>
      <c r="D1" s="151"/>
      <c r="E1" s="151"/>
      <c r="F1" s="151"/>
      <c r="H1" s="148" t="e" vm="2">
        <v>#VALUE!</v>
      </c>
    </row>
  </sheetData>
  <sheetProtection algorithmName="SHA-512" hashValue="skhF0r1uKxR64G2rVlyXNM9lFUF5bqJgjogpfjNz7Ri2heI/aod/+D5cTKMUNTZOfSRNP1Tr6jNEvR+5s/+DkQ==" saltValue="r2eSrrI0d77iyy7hKrIqpg==" spinCount="100000" sheet="1" objects="1" scenarios="1"/>
  <mergeCells count="1">
    <mergeCell ref="C1:F1"/>
  </mergeCells>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1A842-26B9-0D49-A76A-96AC613C77DD}">
  <sheetPr>
    <tabColor theme="5"/>
  </sheetPr>
  <dimension ref="A1:G12"/>
  <sheetViews>
    <sheetView zoomScaleNormal="100" workbookViewId="0">
      <selection activeCell="E3" sqref="E3"/>
    </sheetView>
  </sheetViews>
  <sheetFormatPr defaultColWidth="10.77734375" defaultRowHeight="14.4"/>
  <cols>
    <col min="1" max="1" width="3.21875" customWidth="1"/>
    <col min="2" max="2" width="21" customWidth="1"/>
    <col min="3" max="3" width="22.109375" customWidth="1"/>
    <col min="4" max="4" width="6.109375" customWidth="1"/>
    <col min="5" max="5" width="23.77734375" customWidth="1"/>
    <col min="6" max="6" width="24.5546875" customWidth="1"/>
    <col min="7" max="7" width="42" customWidth="1"/>
  </cols>
  <sheetData>
    <row r="1" spans="1:7" ht="37.950000000000003" customHeight="1">
      <c r="A1" s="205" t="s">
        <v>59</v>
      </c>
      <c r="B1" s="206"/>
      <c r="C1" s="209"/>
    </row>
    <row r="2" spans="1:7" s="3" customFormat="1" ht="43.2">
      <c r="A2" s="169" t="s">
        <v>132</v>
      </c>
      <c r="B2" s="170"/>
      <c r="C2" s="60" t="s">
        <v>301</v>
      </c>
      <c r="D2" s="68" t="s">
        <v>308</v>
      </c>
      <c r="E2" s="59" t="s">
        <v>129</v>
      </c>
      <c r="F2" s="68" t="s">
        <v>310</v>
      </c>
      <c r="G2" s="69" t="s">
        <v>86</v>
      </c>
    </row>
    <row r="3" spans="1:7" s="1" customFormat="1" ht="115.2">
      <c r="A3" s="51">
        <v>1</v>
      </c>
      <c r="B3" s="61" t="s">
        <v>302</v>
      </c>
      <c r="C3" s="62" t="s">
        <v>157</v>
      </c>
      <c r="D3" s="19" t="s">
        <v>176</v>
      </c>
      <c r="E3" s="28"/>
      <c r="F3" s="28"/>
      <c r="G3" s="62" t="s">
        <v>153</v>
      </c>
    </row>
    <row r="4" spans="1:7" ht="100.8">
      <c r="A4" s="63">
        <v>2</v>
      </c>
      <c r="B4" s="64" t="s">
        <v>60</v>
      </c>
      <c r="C4" s="62" t="s">
        <v>158</v>
      </c>
      <c r="D4" s="19" t="s">
        <v>176</v>
      </c>
      <c r="E4" s="28"/>
      <c r="F4" s="28"/>
      <c r="G4" s="62" t="s">
        <v>248</v>
      </c>
    </row>
    <row r="5" spans="1:7" ht="129.6">
      <c r="A5" s="51">
        <v>3</v>
      </c>
      <c r="B5" s="65" t="s">
        <v>61</v>
      </c>
      <c r="C5" s="62" t="s">
        <v>159</v>
      </c>
      <c r="D5" s="19" t="s">
        <v>176</v>
      </c>
      <c r="E5" s="28"/>
      <c r="F5" s="28"/>
      <c r="G5" s="62" t="s">
        <v>123</v>
      </c>
    </row>
    <row r="6" spans="1:7" ht="100.8">
      <c r="A6" s="51">
        <v>4</v>
      </c>
      <c r="B6" s="65" t="s">
        <v>62</v>
      </c>
      <c r="C6" s="62" t="s">
        <v>265</v>
      </c>
      <c r="D6" s="19" t="s">
        <v>176</v>
      </c>
      <c r="E6" s="28"/>
      <c r="F6" s="28"/>
      <c r="G6" s="62" t="s">
        <v>154</v>
      </c>
    </row>
    <row r="7" spans="1:7" ht="144">
      <c r="A7" s="51">
        <v>5</v>
      </c>
      <c r="B7" s="65" t="s">
        <v>63</v>
      </c>
      <c r="C7" s="66" t="s">
        <v>160</v>
      </c>
      <c r="D7" s="19" t="s">
        <v>176</v>
      </c>
      <c r="E7" s="28"/>
      <c r="F7" s="28"/>
      <c r="G7" s="62" t="s">
        <v>155</v>
      </c>
    </row>
    <row r="8" spans="1:7" ht="158.4">
      <c r="A8" s="51">
        <v>6</v>
      </c>
      <c r="B8" s="65" t="s">
        <v>64</v>
      </c>
      <c r="C8" s="62" t="s">
        <v>161</v>
      </c>
      <c r="D8" s="19" t="s">
        <v>176</v>
      </c>
      <c r="E8" s="28"/>
      <c r="F8" s="28"/>
      <c r="G8" s="62" t="s">
        <v>156</v>
      </c>
    </row>
    <row r="9" spans="1:7" ht="129.6">
      <c r="A9" s="51">
        <v>7</v>
      </c>
      <c r="B9" s="65" t="s">
        <v>65</v>
      </c>
      <c r="C9" s="62" t="s">
        <v>266</v>
      </c>
      <c r="D9" s="19" t="s">
        <v>176</v>
      </c>
      <c r="E9" s="28"/>
      <c r="F9" s="28"/>
      <c r="G9" s="62" t="s">
        <v>124</v>
      </c>
    </row>
    <row r="10" spans="1:7" ht="129.6">
      <c r="A10" s="51">
        <v>8</v>
      </c>
      <c r="B10" s="65" t="s">
        <v>72</v>
      </c>
      <c r="C10" s="62" t="s">
        <v>267</v>
      </c>
      <c r="D10" s="19" t="s">
        <v>176</v>
      </c>
      <c r="E10" s="28"/>
      <c r="F10" s="28"/>
      <c r="G10" s="62" t="s">
        <v>247</v>
      </c>
    </row>
    <row r="11" spans="1:7" s="2" customFormat="1" ht="34.049999999999997" customHeight="1">
      <c r="A11" s="173" t="s">
        <v>169</v>
      </c>
      <c r="B11" s="174"/>
      <c r="C11" s="67" t="s">
        <v>131</v>
      </c>
      <c r="D11" s="70">
        <f>SUM(D3:D10)</f>
        <v>0</v>
      </c>
      <c r="E11" s="15"/>
      <c r="F11" s="15"/>
    </row>
    <row r="12" spans="1:7" ht="15.6">
      <c r="A12" s="202" t="s">
        <v>84</v>
      </c>
      <c r="B12" s="202"/>
      <c r="C12" s="202"/>
      <c r="D12" s="202"/>
      <c r="E12" s="16"/>
      <c r="F12" s="16"/>
    </row>
  </sheetData>
  <sheetProtection algorithmName="SHA-512" hashValue="eC42Cm/y55MEVEuVLrNxNUbYka3MHmDRPAUYQcIU/Y7jlybKf1JBCD3yln7si/ZfhaIntXemYXf5cCziaSDWUA==" saltValue="7LuKF1+KWaRbEsvzifXJVw==" spinCount="100000" sheet="1" objects="1" scenarios="1" formatCells="0" selectLockedCells="1"/>
  <mergeCells count="4">
    <mergeCell ref="A11:B11"/>
    <mergeCell ref="A12:D12"/>
    <mergeCell ref="A2:B2"/>
    <mergeCell ref="A1:C1"/>
  </mergeCells>
  <pageMargins left="0.25" right="0.25"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53BA0A8-443B-664A-9B94-3B5D19C7CB16}">
          <x14:formula1>
            <xm:f>Lists!$A$1:$A$4</xm:f>
          </x14:formula1>
          <xm:sqref>D3:D10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CED1B-DCFB-A44B-88BA-AD7A2C9FDE67}">
  <sheetPr>
    <tabColor rgb="FF002060"/>
  </sheetPr>
  <dimension ref="A1:E9"/>
  <sheetViews>
    <sheetView zoomScaleNormal="100" workbookViewId="0">
      <selection activeCell="D3" sqref="D3"/>
    </sheetView>
  </sheetViews>
  <sheetFormatPr defaultColWidth="10.77734375" defaultRowHeight="14.4"/>
  <cols>
    <col min="1" max="1" width="9" customWidth="1"/>
    <col min="2" max="2" width="32.77734375" customWidth="1"/>
    <col min="3" max="3" width="15.21875" customWidth="1"/>
    <col min="4" max="4" width="35" customWidth="1"/>
    <col min="5" max="5" width="38.77734375" customWidth="1"/>
  </cols>
  <sheetData>
    <row r="1" spans="1:5" ht="37.049999999999997" customHeight="1">
      <c r="A1" s="56" t="s">
        <v>66</v>
      </c>
      <c r="B1" s="57"/>
    </row>
    <row r="2" spans="1:5" s="4" customFormat="1" ht="46.8">
      <c r="A2" s="210" t="s">
        <v>132</v>
      </c>
      <c r="B2" s="211"/>
      <c r="C2" s="50" t="s">
        <v>130</v>
      </c>
      <c r="D2" s="50" t="s">
        <v>175</v>
      </c>
      <c r="E2" s="50" t="s">
        <v>128</v>
      </c>
    </row>
    <row r="3" spans="1:5" ht="120.45" customHeight="1">
      <c r="A3" s="51" t="s">
        <v>67</v>
      </c>
      <c r="B3" s="52" t="s">
        <v>377</v>
      </c>
      <c r="C3" s="58" t="s">
        <v>178</v>
      </c>
      <c r="D3" s="28"/>
      <c r="E3" s="28"/>
    </row>
    <row r="4" spans="1:5" ht="103.5" customHeight="1">
      <c r="A4" s="51" t="s">
        <v>68</v>
      </c>
      <c r="B4" s="54" t="s">
        <v>378</v>
      </c>
      <c r="C4" s="58" t="s">
        <v>178</v>
      </c>
      <c r="D4" s="28"/>
      <c r="E4" s="28"/>
    </row>
    <row r="5" spans="1:5" ht="159" customHeight="1">
      <c r="A5" s="51" t="s">
        <v>69</v>
      </c>
      <c r="B5" s="54" t="s">
        <v>291</v>
      </c>
      <c r="C5" s="58" t="s">
        <v>177</v>
      </c>
      <c r="D5" s="28"/>
      <c r="E5" s="28"/>
    </row>
    <row r="6" spans="1:5" ht="166.05" customHeight="1">
      <c r="A6" s="51" t="s">
        <v>70</v>
      </c>
      <c r="B6" s="54" t="s">
        <v>292</v>
      </c>
      <c r="C6" s="58" t="s">
        <v>177</v>
      </c>
      <c r="D6" s="28"/>
      <c r="E6" s="28"/>
    </row>
    <row r="7" spans="1:5" ht="169.95" customHeight="1">
      <c r="A7" s="51" t="s">
        <v>71</v>
      </c>
      <c r="B7" s="54" t="s">
        <v>379</v>
      </c>
      <c r="C7" s="58" t="s">
        <v>178</v>
      </c>
      <c r="D7" s="28"/>
      <c r="E7" s="28"/>
    </row>
    <row r="8" spans="1:5" s="2" customFormat="1" ht="21">
      <c r="A8" s="173" t="s">
        <v>167</v>
      </c>
      <c r="B8" s="174"/>
      <c r="C8" s="55">
        <f>SUM(C3:C7)</f>
        <v>0</v>
      </c>
    </row>
    <row r="9" spans="1:5">
      <c r="A9" s="202" t="s">
        <v>83</v>
      </c>
      <c r="B9" s="201"/>
      <c r="C9" s="201"/>
    </row>
  </sheetData>
  <sheetProtection algorithmName="SHA-512" hashValue="fOXwM5iFk/RIvJiOvaIfHBEKotujID8oonrzb1x5n+iTUUjSSHg+8NeadPTp4lb0+QB8tYz7Smx61xGLWz7Plw==" saltValue="xkIh/wuBk0fT+R/+kj+xfA==" spinCount="100000" sheet="1" objects="1" scenarios="1" formatCells="0" selectLockedCells="1"/>
  <mergeCells count="3">
    <mergeCell ref="A2:B2"/>
    <mergeCell ref="A8:B8"/>
    <mergeCell ref="A9:C9"/>
  </mergeCells>
  <pageMargins left="0.7" right="0.7" top="0.75" bottom="0.75" header="0.3" footer="0.3"/>
  <pageSetup paperSize="9" orientation="portrait"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F28B8F2C-3FF4-4542-89FB-723A4AA192A1}">
          <x14:formula1>
            <xm:f>Lists!$B$1:$B$7</xm:f>
          </x14:formula1>
          <xm:sqref>C5:C6</xm:sqref>
        </x14:dataValidation>
        <x14:dataValidation type="list" allowBlank="1" showInputMessage="1" showErrorMessage="1" xr:uid="{52F25853-4B8B-AE48-8A41-3912232173E3}">
          <x14:formula1>
            <xm:f>Lists!$C$1:$C$12</xm:f>
          </x14:formula1>
          <xm:sqref>C3:C4 C7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98835-44B3-4647-B66A-5109314895E9}">
  <sheetPr>
    <tabColor theme="0"/>
  </sheetPr>
  <dimension ref="A1:B100"/>
  <sheetViews>
    <sheetView workbookViewId="0">
      <selection activeCell="A7" sqref="A7"/>
    </sheetView>
  </sheetViews>
  <sheetFormatPr defaultColWidth="10.77734375" defaultRowHeight="14.4"/>
  <cols>
    <col min="1" max="1" width="217" customWidth="1"/>
    <col min="2" max="2" width="11" customWidth="1"/>
  </cols>
  <sheetData>
    <row r="1" spans="1:2" ht="18">
      <c r="A1" s="45" t="s">
        <v>381</v>
      </c>
      <c r="B1" s="46"/>
    </row>
    <row r="2" spans="1:2" ht="12" customHeight="1">
      <c r="A2" s="47"/>
      <c r="B2" s="47"/>
    </row>
    <row r="3" spans="1:2">
      <c r="A3" s="47" t="s">
        <v>182</v>
      </c>
      <c r="B3" s="46"/>
    </row>
    <row r="4" spans="1:2">
      <c r="A4" s="46" t="s">
        <v>181</v>
      </c>
      <c r="B4" s="46"/>
    </row>
    <row r="5" spans="1:2" ht="12" customHeight="1">
      <c r="A5" s="47"/>
      <c r="B5" s="47"/>
    </row>
    <row r="6" spans="1:2">
      <c r="A6" s="47" t="s">
        <v>183</v>
      </c>
    </row>
    <row r="7" spans="1:2" ht="28.8">
      <c r="A7" s="46" t="s">
        <v>184</v>
      </c>
    </row>
    <row r="8" spans="1:2" ht="12" customHeight="1">
      <c r="A8" s="46"/>
    </row>
    <row r="9" spans="1:2">
      <c r="A9" s="47" t="s">
        <v>185</v>
      </c>
    </row>
    <row r="10" spans="1:2" ht="28.8">
      <c r="A10" s="46" t="s">
        <v>186</v>
      </c>
    </row>
    <row r="11" spans="1:2" ht="12.45" customHeight="1">
      <c r="A11" s="46"/>
    </row>
    <row r="12" spans="1:2">
      <c r="A12" s="47" t="s">
        <v>331</v>
      </c>
    </row>
    <row r="13" spans="1:2" ht="28.8">
      <c r="A13" s="48" t="s">
        <v>330</v>
      </c>
    </row>
    <row r="14" spans="1:2" ht="12" customHeight="1">
      <c r="A14" s="46"/>
    </row>
    <row r="15" spans="1:2">
      <c r="A15" s="47" t="s">
        <v>187</v>
      </c>
    </row>
    <row r="16" spans="1:2" ht="28.8">
      <c r="A16" s="46" t="s">
        <v>188</v>
      </c>
    </row>
    <row r="17" spans="1:1" ht="12" customHeight="1">
      <c r="A17" s="46"/>
    </row>
    <row r="18" spans="1:1">
      <c r="A18" s="47" t="s">
        <v>189</v>
      </c>
    </row>
    <row r="19" spans="1:1">
      <c r="A19" s="46" t="s">
        <v>190</v>
      </c>
    </row>
    <row r="20" spans="1:1" ht="12" customHeight="1">
      <c r="A20" s="46"/>
    </row>
    <row r="21" spans="1:1">
      <c r="A21" s="47" t="s">
        <v>191</v>
      </c>
    </row>
    <row r="22" spans="1:1">
      <c r="A22" s="46" t="s">
        <v>192</v>
      </c>
    </row>
    <row r="23" spans="1:1" ht="12" customHeight="1">
      <c r="A23" s="46"/>
    </row>
    <row r="24" spans="1:1">
      <c r="A24" s="47" t="s">
        <v>193</v>
      </c>
    </row>
    <row r="25" spans="1:1">
      <c r="A25" s="46" t="s">
        <v>194</v>
      </c>
    </row>
    <row r="26" spans="1:1" ht="12" customHeight="1">
      <c r="A26" s="46"/>
    </row>
    <row r="27" spans="1:1">
      <c r="A27" s="47" t="s">
        <v>195</v>
      </c>
    </row>
    <row r="28" spans="1:1">
      <c r="A28" s="46" t="s">
        <v>196</v>
      </c>
    </row>
    <row r="29" spans="1:1" ht="12" customHeight="1">
      <c r="A29" s="46"/>
    </row>
    <row r="30" spans="1:1">
      <c r="A30" s="47" t="s">
        <v>197</v>
      </c>
    </row>
    <row r="31" spans="1:1">
      <c r="A31" s="46" t="s">
        <v>198</v>
      </c>
    </row>
    <row r="32" spans="1:1" ht="12" customHeight="1">
      <c r="A32" s="46"/>
    </row>
    <row r="33" spans="1:1">
      <c r="A33" s="47" t="s">
        <v>199</v>
      </c>
    </row>
    <row r="34" spans="1:1">
      <c r="A34" s="46" t="s">
        <v>200</v>
      </c>
    </row>
    <row r="35" spans="1:1" ht="12" customHeight="1">
      <c r="A35" s="46"/>
    </row>
    <row r="36" spans="1:1">
      <c r="A36" s="47" t="s">
        <v>201</v>
      </c>
    </row>
    <row r="37" spans="1:1">
      <c r="A37" s="46" t="s">
        <v>202</v>
      </c>
    </row>
    <row r="38" spans="1:1" ht="12" customHeight="1">
      <c r="A38" s="46"/>
    </row>
    <row r="39" spans="1:1">
      <c r="A39" s="47" t="s">
        <v>203</v>
      </c>
    </row>
    <row r="40" spans="1:1">
      <c r="A40" s="46" t="s">
        <v>204</v>
      </c>
    </row>
    <row r="41" spans="1:1" ht="12" customHeight="1">
      <c r="A41" s="46"/>
    </row>
    <row r="42" spans="1:1">
      <c r="A42" s="47" t="s">
        <v>205</v>
      </c>
    </row>
    <row r="43" spans="1:1">
      <c r="A43" s="46" t="s">
        <v>206</v>
      </c>
    </row>
    <row r="44" spans="1:1" ht="12" customHeight="1">
      <c r="A44" s="46"/>
    </row>
    <row r="45" spans="1:1">
      <c r="A45" s="47" t="s">
        <v>207</v>
      </c>
    </row>
    <row r="46" spans="1:1">
      <c r="A46" s="46" t="s">
        <v>327</v>
      </c>
    </row>
    <row r="47" spans="1:1" ht="12" customHeight="1">
      <c r="A47" s="46"/>
    </row>
    <row r="48" spans="1:1">
      <c r="A48" s="47" t="s">
        <v>208</v>
      </c>
    </row>
    <row r="49" spans="1:1">
      <c r="A49" s="46" t="s">
        <v>326</v>
      </c>
    </row>
    <row r="50" spans="1:1" ht="12" customHeight="1">
      <c r="A50" s="46"/>
    </row>
    <row r="51" spans="1:1">
      <c r="A51" s="47" t="s">
        <v>209</v>
      </c>
    </row>
    <row r="52" spans="1:1">
      <c r="A52" s="46" t="s">
        <v>210</v>
      </c>
    </row>
    <row r="53" spans="1:1" ht="12" customHeight="1">
      <c r="A53" s="46"/>
    </row>
    <row r="54" spans="1:1">
      <c r="A54" s="47" t="s">
        <v>211</v>
      </c>
    </row>
    <row r="55" spans="1:1">
      <c r="A55" s="46" t="s">
        <v>212</v>
      </c>
    </row>
    <row r="56" spans="1:1" ht="12" customHeight="1">
      <c r="A56" s="46"/>
    </row>
    <row r="57" spans="1:1">
      <c r="A57" s="47" t="s">
        <v>213</v>
      </c>
    </row>
    <row r="58" spans="1:1">
      <c r="A58" s="46" t="s">
        <v>214</v>
      </c>
    </row>
    <row r="59" spans="1:1" ht="12" customHeight="1">
      <c r="A59" s="46"/>
    </row>
    <row r="60" spans="1:1">
      <c r="A60" s="47" t="s">
        <v>215</v>
      </c>
    </row>
    <row r="61" spans="1:1">
      <c r="A61" s="46" t="s">
        <v>216</v>
      </c>
    </row>
    <row r="62" spans="1:1" ht="12" customHeight="1">
      <c r="A62" s="47"/>
    </row>
    <row r="63" spans="1:1">
      <c r="A63" s="47" t="s">
        <v>217</v>
      </c>
    </row>
    <row r="64" spans="1:1">
      <c r="A64" s="46" t="s">
        <v>218</v>
      </c>
    </row>
    <row r="65" spans="1:1" ht="12" customHeight="1">
      <c r="A65" s="46"/>
    </row>
    <row r="66" spans="1:1">
      <c r="A66" s="47" t="s">
        <v>219</v>
      </c>
    </row>
    <row r="67" spans="1:1">
      <c r="A67" s="46" t="s">
        <v>220</v>
      </c>
    </row>
    <row r="68" spans="1:1" ht="12" customHeight="1">
      <c r="A68" s="46"/>
    </row>
    <row r="69" spans="1:1">
      <c r="A69" s="47" t="s">
        <v>221</v>
      </c>
    </row>
    <row r="70" spans="1:1">
      <c r="A70" s="46" t="s">
        <v>222</v>
      </c>
    </row>
    <row r="71" spans="1:1" ht="12" customHeight="1">
      <c r="A71" s="47"/>
    </row>
    <row r="72" spans="1:1">
      <c r="A72" s="47" t="s">
        <v>223</v>
      </c>
    </row>
    <row r="73" spans="1:1">
      <c r="A73" s="46" t="s">
        <v>224</v>
      </c>
    </row>
    <row r="74" spans="1:1" ht="12" customHeight="1">
      <c r="A74" s="46"/>
    </row>
    <row r="75" spans="1:1">
      <c r="A75" s="47" t="s">
        <v>225</v>
      </c>
    </row>
    <row r="76" spans="1:1">
      <c r="A76" s="46" t="s">
        <v>226</v>
      </c>
    </row>
    <row r="77" spans="1:1" ht="12" customHeight="1">
      <c r="A77" s="47"/>
    </row>
    <row r="78" spans="1:1">
      <c r="A78" s="47" t="s">
        <v>227</v>
      </c>
    </row>
    <row r="79" spans="1:1" ht="28.8">
      <c r="A79" s="46" t="s">
        <v>228</v>
      </c>
    </row>
    <row r="80" spans="1:1" ht="12" customHeight="1">
      <c r="A80" s="46"/>
    </row>
    <row r="81" spans="1:1">
      <c r="A81" s="47" t="s">
        <v>229</v>
      </c>
    </row>
    <row r="82" spans="1:1">
      <c r="A82" s="46" t="s">
        <v>230</v>
      </c>
    </row>
    <row r="83" spans="1:1" ht="12" customHeight="1">
      <c r="A83" s="46"/>
    </row>
    <row r="84" spans="1:1">
      <c r="A84" s="47" t="s">
        <v>328</v>
      </c>
    </row>
    <row r="85" spans="1:1">
      <c r="A85" s="46" t="s">
        <v>329</v>
      </c>
    </row>
    <row r="86" spans="1:1" ht="12" customHeight="1">
      <c r="A86" s="46"/>
    </row>
    <row r="87" spans="1:1">
      <c r="A87" s="47" t="s">
        <v>231</v>
      </c>
    </row>
    <row r="88" spans="1:1">
      <c r="A88" s="46" t="s">
        <v>232</v>
      </c>
    </row>
    <row r="89" spans="1:1" ht="12" customHeight="1">
      <c r="A89" s="46"/>
    </row>
    <row r="90" spans="1:1">
      <c r="A90" s="47" t="s">
        <v>233</v>
      </c>
    </row>
    <row r="91" spans="1:1" ht="28.8">
      <c r="A91" s="46" t="s">
        <v>234</v>
      </c>
    </row>
    <row r="92" spans="1:1" ht="12" customHeight="1">
      <c r="A92" s="46"/>
    </row>
    <row r="93" spans="1:1">
      <c r="A93" s="47" t="s">
        <v>332</v>
      </c>
    </row>
    <row r="94" spans="1:1">
      <c r="A94" s="49" t="s">
        <v>333</v>
      </c>
    </row>
    <row r="95" spans="1:1" ht="12" customHeight="1"/>
    <row r="96" spans="1:1">
      <c r="A96" s="47" t="s">
        <v>235</v>
      </c>
    </row>
    <row r="97" spans="1:1" ht="28.8">
      <c r="A97" s="46" t="s">
        <v>236</v>
      </c>
    </row>
    <row r="98" spans="1:1" ht="12" customHeight="1">
      <c r="A98" s="46"/>
    </row>
    <row r="99" spans="1:1">
      <c r="A99" s="47" t="s">
        <v>237</v>
      </c>
    </row>
    <row r="100" spans="1:1" ht="28.8">
      <c r="A100" s="46" t="s">
        <v>238</v>
      </c>
    </row>
  </sheetData>
  <sheetProtection algorithmName="SHA-512" hashValue="6HzHMf4YeNVFjTUTVS1ZvnFOTgpkPfFtaK/7afJahj9PqCh1sX+KjGYLK9NwL/RGP+GMaMaf1go9hBUMHNaTQQ==" saltValue="H+gvAPgRnppd+lf/kBvxzQ==" spinCount="100000" sheet="1" objects="1" scenarios="1"/>
  <pageMargins left="0.25" right="0.25"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32BD3-023B-8B44-9001-AF5095492CA1}">
  <dimension ref="A1:D7"/>
  <sheetViews>
    <sheetView workbookViewId="0">
      <selection activeCell="C10" sqref="C10"/>
    </sheetView>
  </sheetViews>
  <sheetFormatPr defaultColWidth="10.77734375" defaultRowHeight="14.4"/>
  <cols>
    <col min="1" max="1" width="17.77734375" customWidth="1"/>
    <col min="2" max="2" width="23" customWidth="1"/>
    <col min="3" max="3" width="17.33203125" customWidth="1"/>
  </cols>
  <sheetData>
    <row r="1" spans="1:4" s="1" customFormat="1">
      <c r="A1" s="1" t="s">
        <v>176</v>
      </c>
      <c r="B1" s="1" t="s">
        <v>177</v>
      </c>
      <c r="C1" s="1" t="s">
        <v>178</v>
      </c>
      <c r="D1" s="1" t="s">
        <v>281</v>
      </c>
    </row>
    <row r="2" spans="1:4">
      <c r="A2">
        <v>0</v>
      </c>
      <c r="B2">
        <v>0</v>
      </c>
      <c r="C2">
        <v>0</v>
      </c>
      <c r="D2" s="44" t="s">
        <v>282</v>
      </c>
    </row>
    <row r="3" spans="1:4">
      <c r="A3">
        <v>1</v>
      </c>
      <c r="B3">
        <v>1</v>
      </c>
      <c r="C3">
        <v>2</v>
      </c>
      <c r="D3" s="44" t="s">
        <v>283</v>
      </c>
    </row>
    <row r="4" spans="1:4">
      <c r="A4">
        <v>2</v>
      </c>
      <c r="B4">
        <v>2</v>
      </c>
      <c r="C4">
        <v>4</v>
      </c>
    </row>
    <row r="5" spans="1:4">
      <c r="B5">
        <v>3</v>
      </c>
      <c r="C5">
        <v>6</v>
      </c>
    </row>
    <row r="6" spans="1:4">
      <c r="B6">
        <v>4</v>
      </c>
      <c r="C6">
        <v>8</v>
      </c>
    </row>
    <row r="7" spans="1:4">
      <c r="B7">
        <v>5</v>
      </c>
      <c r="C7">
        <v>10</v>
      </c>
    </row>
  </sheetData>
  <sheetProtection algorithmName="SHA-512" hashValue="u4rHMWyNPky4geeYJBYICMyQ78OqrZQ4rF5nfdzng2s5+dpoKjFxLMkfSFytyPajeMIT0oJdAxn9dfOZujtrKw==" saltValue="XJlEnP1vigeNQHjguX6/jQ==" spinCount="100000" sheet="1" objects="1" scenarios="1"/>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C3010-D7EF-4041-88C1-36F25CBD2EDA}">
  <sheetPr>
    <tabColor theme="9" tint="0.39997558519241921"/>
  </sheetPr>
  <dimension ref="A1:F22"/>
  <sheetViews>
    <sheetView topLeftCell="A4" zoomScale="130" zoomScaleNormal="130" workbookViewId="0">
      <selection activeCell="B5" sqref="B5:C5"/>
    </sheetView>
  </sheetViews>
  <sheetFormatPr defaultColWidth="10.88671875" defaultRowHeight="14.4"/>
  <cols>
    <col min="1" max="1" width="21.6640625" customWidth="1"/>
    <col min="2" max="2" width="17.5546875" customWidth="1"/>
    <col min="3" max="3" width="19.33203125" customWidth="1"/>
    <col min="5" max="5" width="25" customWidth="1"/>
    <col min="6" max="6" width="25.6640625" customWidth="1"/>
  </cols>
  <sheetData>
    <row r="1" spans="1:6" ht="27.6">
      <c r="A1" s="163" t="s">
        <v>276</v>
      </c>
      <c r="B1" s="164"/>
      <c r="C1" s="165"/>
    </row>
    <row r="2" spans="1:6" ht="48" customHeight="1">
      <c r="A2" s="141" t="s">
        <v>269</v>
      </c>
      <c r="B2" s="158"/>
      <c r="C2" s="159"/>
    </row>
    <row r="3" spans="1:6" ht="42">
      <c r="A3" s="142" t="s">
        <v>241</v>
      </c>
      <c r="B3" s="160"/>
      <c r="C3" s="160"/>
      <c r="E3" s="143" t="s">
        <v>250</v>
      </c>
      <c r="F3" s="143" t="s">
        <v>251</v>
      </c>
    </row>
    <row r="4" spans="1:6" ht="42">
      <c r="A4" s="142" t="s">
        <v>242</v>
      </c>
      <c r="B4" s="161"/>
      <c r="C4" s="162"/>
      <c r="E4" s="153">
        <f>SUM(E8:E14)</f>
        <v>0</v>
      </c>
      <c r="F4" s="153">
        <f>SUM(F8:F14)</f>
        <v>0</v>
      </c>
    </row>
    <row r="5" spans="1:6" ht="42" customHeight="1">
      <c r="A5" s="142" t="s">
        <v>174</v>
      </c>
      <c r="B5" s="160"/>
      <c r="C5" s="160"/>
      <c r="E5" s="153"/>
      <c r="F5" s="153"/>
    </row>
    <row r="7" spans="1:6" ht="31.2">
      <c r="A7" s="144" t="s">
        <v>239</v>
      </c>
      <c r="B7" s="50" t="s">
        <v>277</v>
      </c>
      <c r="C7" s="50" t="s">
        <v>303</v>
      </c>
      <c r="D7" s="70" t="s">
        <v>240</v>
      </c>
      <c r="E7" s="50" t="s">
        <v>278</v>
      </c>
      <c r="F7" s="50" t="s">
        <v>249</v>
      </c>
    </row>
    <row r="8" spans="1:6">
      <c r="A8" s="145">
        <v>1.1000000000000001</v>
      </c>
      <c r="B8" s="53">
        <f>'1.1 Engaging Jobseekers'!D13</f>
        <v>0</v>
      </c>
      <c r="C8" s="53">
        <f>'Review Assessment'!D16</f>
        <v>0</v>
      </c>
      <c r="D8" s="146">
        <v>0.15</v>
      </c>
      <c r="E8" s="149">
        <f>(B8/20)*0.15</f>
        <v>0</v>
      </c>
      <c r="F8" s="149">
        <f>(C8/20)*0.15</f>
        <v>0</v>
      </c>
    </row>
    <row r="9" spans="1:6">
      <c r="A9" s="145">
        <v>1.2</v>
      </c>
      <c r="B9" s="53">
        <f>'Review Assessment'!C32</f>
        <v>0</v>
      </c>
      <c r="C9" s="53">
        <f>'Review Assessment'!D32</f>
        <v>0</v>
      </c>
      <c r="D9" s="146">
        <v>0.15</v>
      </c>
      <c r="E9" s="149">
        <f>(B9/28)*0.15</f>
        <v>0</v>
      </c>
      <c r="F9" s="149">
        <f>(C9/28)*0.15</f>
        <v>0</v>
      </c>
    </row>
    <row r="10" spans="1:6">
      <c r="A10" s="145">
        <v>1.3</v>
      </c>
      <c r="B10" s="53">
        <f>'Review Assessment'!C48</f>
        <v>0</v>
      </c>
      <c r="C10" s="53">
        <f>'Review Assessment'!D48</f>
        <v>0</v>
      </c>
      <c r="D10" s="146">
        <v>0.15</v>
      </c>
      <c r="E10" s="149">
        <f>(B10/28)*0.15</f>
        <v>0</v>
      </c>
      <c r="F10" s="149">
        <f>(C10/28)*0.15</f>
        <v>0</v>
      </c>
    </row>
    <row r="11" spans="1:6">
      <c r="A11" s="145">
        <v>1.4</v>
      </c>
      <c r="B11" s="53">
        <f>'Review Assessment'!C60</f>
        <v>0</v>
      </c>
      <c r="C11" s="53">
        <f>'Review Assessment'!D60</f>
        <v>0</v>
      </c>
      <c r="D11" s="146">
        <v>0.15</v>
      </c>
      <c r="E11" s="149">
        <f>(B11/20)*0.15</f>
        <v>0</v>
      </c>
      <c r="F11" s="149">
        <f>(C11/20)*0.15</f>
        <v>0</v>
      </c>
    </row>
    <row r="12" spans="1:6">
      <c r="A12" s="145">
        <v>1.5</v>
      </c>
      <c r="B12" s="53">
        <f>'Review Assessment'!C77</f>
        <v>0</v>
      </c>
      <c r="C12" s="53">
        <f>'Review Assessment'!D77</f>
        <v>0</v>
      </c>
      <c r="D12" s="146">
        <v>0.15</v>
      </c>
      <c r="E12" s="149">
        <f>(B12/30)*0.15</f>
        <v>0</v>
      </c>
      <c r="F12" s="149">
        <f>(C12/30)*0.15</f>
        <v>0</v>
      </c>
    </row>
    <row r="13" spans="1:6">
      <c r="A13" s="145">
        <v>2.1</v>
      </c>
      <c r="B13" s="53">
        <f>'Review Assessment'!C87</f>
        <v>0</v>
      </c>
      <c r="C13" s="1">
        <f>'Review Assessment'!D87</f>
        <v>0</v>
      </c>
      <c r="D13" s="146">
        <v>0.1</v>
      </c>
      <c r="E13" s="149">
        <f>(B13/16)*0.1</f>
        <v>0</v>
      </c>
      <c r="F13" s="149">
        <f>(C13/16)*0.1</f>
        <v>0</v>
      </c>
    </row>
    <row r="14" spans="1:6">
      <c r="A14" s="145">
        <v>2.2000000000000002</v>
      </c>
      <c r="B14" s="53">
        <f>'Review Assessment'!C94</f>
        <v>0</v>
      </c>
      <c r="C14" s="53">
        <f>'Review Assessment'!D94</f>
        <v>0</v>
      </c>
      <c r="D14" s="146">
        <v>0.15</v>
      </c>
      <c r="E14" s="149">
        <f>(B14/40)*0.15</f>
        <v>0</v>
      </c>
      <c r="F14" s="149">
        <f>(C14/40)*0.15</f>
        <v>0</v>
      </c>
    </row>
    <row r="15" spans="1:6">
      <c r="A15" s="138"/>
      <c r="B15" s="139"/>
    </row>
    <row r="16" spans="1:6">
      <c r="A16" s="152" t="s">
        <v>80</v>
      </c>
      <c r="B16" s="152"/>
      <c r="C16" s="152"/>
      <c r="D16" s="152"/>
      <c r="E16" s="152"/>
    </row>
    <row r="17" spans="1:6" ht="34.049999999999997" customHeight="1">
      <c r="A17" s="78" t="s">
        <v>102</v>
      </c>
      <c r="B17" s="154" t="s">
        <v>73</v>
      </c>
      <c r="C17" s="155"/>
      <c r="D17" s="103"/>
      <c r="E17" s="103" t="s">
        <v>78</v>
      </c>
      <c r="F17" s="53" t="s">
        <v>280</v>
      </c>
    </row>
    <row r="18" spans="1:6">
      <c r="A18" s="137" t="s">
        <v>74</v>
      </c>
      <c r="B18" s="156" t="s">
        <v>77</v>
      </c>
      <c r="C18" s="157"/>
      <c r="D18" s="53" t="s">
        <v>272</v>
      </c>
      <c r="E18" s="147" t="s">
        <v>79</v>
      </c>
      <c r="F18" s="58"/>
    </row>
    <row r="19" spans="1:6">
      <c r="A19" s="137" t="s">
        <v>75</v>
      </c>
      <c r="B19" s="156" t="s">
        <v>273</v>
      </c>
      <c r="C19" s="157"/>
      <c r="D19" s="53" t="s">
        <v>272</v>
      </c>
      <c r="E19" s="147" t="s">
        <v>81</v>
      </c>
      <c r="F19" s="58"/>
    </row>
    <row r="20" spans="1:6">
      <c r="A20" s="137" t="s">
        <v>76</v>
      </c>
      <c r="B20" s="156" t="s">
        <v>274</v>
      </c>
      <c r="C20" s="157"/>
      <c r="D20" s="53" t="s">
        <v>272</v>
      </c>
      <c r="E20" s="147" t="s">
        <v>82</v>
      </c>
      <c r="F20" s="58"/>
    </row>
    <row r="22" spans="1:6" ht="409.05" customHeight="1">
      <c r="A22" s="212" t="s">
        <v>382</v>
      </c>
      <c r="B22" s="213"/>
      <c r="C22" s="213"/>
      <c r="D22" s="213"/>
      <c r="E22" s="213"/>
      <c r="F22" s="214"/>
    </row>
  </sheetData>
  <sheetProtection algorithmName="SHA-512" hashValue="UMwwklAFxXPi4UxKI/Kp/EnwE8Fq5HVM5mOqsbDxo58OU9QcdpMAVPcAj8ztKZba5hdh2nr4KbWQObf+kM75eQ==" saltValue="n5HLl5NR0CJLrdFnsUDrtQ==" spinCount="100000" sheet="1" selectLockedCells="1"/>
  <mergeCells count="13">
    <mergeCell ref="B2:C2"/>
    <mergeCell ref="B3:C3"/>
    <mergeCell ref="B4:C4"/>
    <mergeCell ref="B5:C5"/>
    <mergeCell ref="A1:C1"/>
    <mergeCell ref="A16:E16"/>
    <mergeCell ref="A22:F22"/>
    <mergeCell ref="E4:E5"/>
    <mergeCell ref="F4:F5"/>
    <mergeCell ref="B17:C17"/>
    <mergeCell ref="B18:C18"/>
    <mergeCell ref="B19:C19"/>
    <mergeCell ref="B20:C20"/>
  </mergeCells>
  <conditionalFormatting sqref="E4:F5">
    <cfRule type="cellIs" dxfId="49" priority="1" operator="between">
      <formula>55%</formula>
      <formula>74.99%</formula>
    </cfRule>
    <cfRule type="cellIs" dxfId="48" priority="2" operator="between">
      <formula>75%</formula>
      <formula>89.99%</formula>
    </cfRule>
    <cfRule type="cellIs" dxfId="47" priority="3" operator="greaterThan">
      <formula>90%</formula>
    </cfRule>
  </conditionalFormatting>
  <dataValidations count="1">
    <dataValidation type="list" allowBlank="1" showInputMessage="1" showErrorMessage="1" sqref="F18:F20" xr:uid="{9CF96ED7-4A47-4914-8DA8-C017C2150657}">
      <formula1>"Yes,No"</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0560E-843A-4E63-8F14-F3BB47FBB267}">
  <sheetPr>
    <tabColor rgb="FF7030A0"/>
  </sheetPr>
  <dimension ref="A1:G115"/>
  <sheetViews>
    <sheetView showGridLines="0" zoomScaleNormal="140" workbookViewId="0">
      <selection activeCell="D6" sqref="D6"/>
    </sheetView>
  </sheetViews>
  <sheetFormatPr defaultColWidth="8.77734375" defaultRowHeight="14.4"/>
  <cols>
    <col min="1" max="1" width="4.6640625" customWidth="1"/>
    <col min="2" max="2" width="32.44140625" customWidth="1"/>
    <col min="3" max="4" width="8.21875" style="127" customWidth="1"/>
    <col min="5" max="5" width="35.21875" customWidth="1"/>
    <col min="6" max="6" width="33.77734375" customWidth="1"/>
    <col min="7" max="7" width="8" style="127" customWidth="1"/>
  </cols>
  <sheetData>
    <row r="1" spans="1:7" ht="28.8">
      <c r="A1" s="122" t="s">
        <v>271</v>
      </c>
      <c r="B1" s="122"/>
      <c r="C1" s="122"/>
      <c r="D1" s="122"/>
      <c r="E1" s="122"/>
      <c r="F1" s="123"/>
      <c r="G1" s="124"/>
    </row>
    <row r="2" spans="1:7" ht="18">
      <c r="A2" s="125"/>
      <c r="B2" s="124"/>
      <c r="C2" s="126"/>
      <c r="D2" s="126"/>
      <c r="E2" s="123"/>
      <c r="F2" s="123"/>
      <c r="G2" s="124"/>
    </row>
    <row r="3" spans="1:7" ht="36.450000000000003" customHeight="1">
      <c r="A3" s="172" t="s">
        <v>285</v>
      </c>
      <c r="B3" s="172"/>
      <c r="C3" s="172"/>
      <c r="D3" s="172"/>
      <c r="E3" s="172"/>
      <c r="F3" s="172"/>
      <c r="G3" s="172"/>
    </row>
    <row r="4" spans="1:7" ht="13.05" customHeight="1"/>
    <row r="5" spans="1:7" s="3" customFormat="1" ht="45" customHeight="1">
      <c r="A5" s="169" t="s">
        <v>0</v>
      </c>
      <c r="B5" s="170"/>
      <c r="C5" s="60" t="s">
        <v>289</v>
      </c>
      <c r="D5" s="60" t="s">
        <v>290</v>
      </c>
      <c r="E5" s="60" t="s">
        <v>304</v>
      </c>
      <c r="F5" s="60" t="s">
        <v>305</v>
      </c>
      <c r="G5" s="60" t="s">
        <v>284</v>
      </c>
    </row>
    <row r="6" spans="1:7" ht="70.05" customHeight="1">
      <c r="A6" s="101">
        <v>1</v>
      </c>
      <c r="B6" s="128" t="s">
        <v>88</v>
      </c>
      <c r="C6" s="78" t="str">
        <f>'1.1 Engaging Jobseekers'!D3</f>
        <v>Select score 0-2</v>
      </c>
      <c r="D6" s="19" t="s">
        <v>176</v>
      </c>
      <c r="E6" s="23"/>
      <c r="F6" s="5"/>
      <c r="G6" s="23"/>
    </row>
    <row r="7" spans="1:7" ht="59.55" customHeight="1">
      <c r="A7" s="104">
        <v>2</v>
      </c>
      <c r="B7" s="129" t="s">
        <v>1</v>
      </c>
      <c r="C7" s="78" t="str">
        <f>'1.1 Engaging Jobseekers'!D4</f>
        <v>Select score 0-2</v>
      </c>
      <c r="D7" s="19" t="s">
        <v>176</v>
      </c>
      <c r="E7" s="30"/>
      <c r="F7" s="23"/>
      <c r="G7" s="30"/>
    </row>
    <row r="8" spans="1:7" ht="43.2">
      <c r="A8" s="104">
        <v>3</v>
      </c>
      <c r="B8" s="129" t="s">
        <v>2</v>
      </c>
      <c r="C8" s="78" t="str">
        <f>'1.1 Engaging Jobseekers'!D5</f>
        <v>Select score 0-2</v>
      </c>
      <c r="D8" s="19" t="s">
        <v>176</v>
      </c>
      <c r="E8" s="23"/>
      <c r="F8" s="23"/>
      <c r="G8" s="23"/>
    </row>
    <row r="9" spans="1:7" ht="43.2">
      <c r="A9" s="104">
        <v>4</v>
      </c>
      <c r="B9" s="106" t="s">
        <v>3</v>
      </c>
      <c r="C9" s="78" t="str">
        <f>'1.1 Engaging Jobseekers'!D6</f>
        <v>Select score 0-2</v>
      </c>
      <c r="D9" s="19" t="s">
        <v>176</v>
      </c>
      <c r="E9" s="23"/>
      <c r="F9" s="23"/>
      <c r="G9" s="23"/>
    </row>
    <row r="10" spans="1:7" ht="57.6">
      <c r="A10" s="104">
        <v>5</v>
      </c>
      <c r="B10" s="129" t="s">
        <v>4</v>
      </c>
      <c r="C10" s="78" t="str">
        <f>'1.1 Engaging Jobseekers'!D7</f>
        <v>Select score 0-2</v>
      </c>
      <c r="D10" s="19" t="s">
        <v>176</v>
      </c>
      <c r="E10" s="23"/>
      <c r="F10" s="23"/>
      <c r="G10" s="23"/>
    </row>
    <row r="11" spans="1:7" ht="43.2">
      <c r="A11" s="104">
        <v>6</v>
      </c>
      <c r="B11" s="105" t="s">
        <v>89</v>
      </c>
      <c r="C11" s="78" t="str">
        <f>'1.1 Engaging Jobseekers'!D8</f>
        <v>Select score 0-2</v>
      </c>
      <c r="D11" s="19" t="s">
        <v>176</v>
      </c>
      <c r="E11" s="23"/>
      <c r="F11" s="23"/>
      <c r="G11" s="23"/>
    </row>
    <row r="12" spans="1:7" ht="43.2">
      <c r="A12" s="104">
        <v>7</v>
      </c>
      <c r="B12" s="105" t="s">
        <v>5</v>
      </c>
      <c r="C12" s="78" t="str">
        <f>'1.1 Engaging Jobseekers'!D9</f>
        <v>Select score 0-2</v>
      </c>
      <c r="D12" s="19" t="s">
        <v>176</v>
      </c>
      <c r="E12" s="23"/>
      <c r="F12" s="23"/>
      <c r="G12" s="23"/>
    </row>
    <row r="13" spans="1:7" ht="43.2">
      <c r="A13" s="104">
        <v>8</v>
      </c>
      <c r="B13" s="105" t="s">
        <v>6</v>
      </c>
      <c r="C13" s="78" t="str">
        <f>'1.1 Engaging Jobseekers'!D10</f>
        <v>Select score 0-2</v>
      </c>
      <c r="D13" s="19" t="s">
        <v>176</v>
      </c>
      <c r="E13" s="23"/>
      <c r="F13" s="23"/>
      <c r="G13" s="23"/>
    </row>
    <row r="14" spans="1:7" ht="43.2">
      <c r="A14" s="104">
        <v>9</v>
      </c>
      <c r="B14" s="105" t="s">
        <v>7</v>
      </c>
      <c r="C14" s="78" t="str">
        <f>'1.1 Engaging Jobseekers'!D11</f>
        <v>Select score 0-2</v>
      </c>
      <c r="D14" s="19" t="s">
        <v>176</v>
      </c>
      <c r="E14" s="23"/>
      <c r="F14" s="23"/>
      <c r="G14" s="23"/>
    </row>
    <row r="15" spans="1:7" ht="43.2">
      <c r="A15" s="104">
        <v>10</v>
      </c>
      <c r="B15" s="105" t="s">
        <v>8</v>
      </c>
      <c r="C15" s="78" t="str">
        <f>'1.1 Engaging Jobseekers'!D12</f>
        <v>Select score 0-2</v>
      </c>
      <c r="D15" s="19" t="s">
        <v>176</v>
      </c>
      <c r="E15" s="25"/>
      <c r="F15" s="23"/>
      <c r="G15" s="25"/>
    </row>
    <row r="16" spans="1:7" ht="15.6">
      <c r="A16" s="175" t="s">
        <v>166</v>
      </c>
      <c r="B16" s="176"/>
      <c r="C16" s="130">
        <f>SUM(C6:C15)</f>
        <v>0</v>
      </c>
      <c r="D16" s="130">
        <f>SUM(D6:D15)</f>
        <v>0</v>
      </c>
      <c r="E16" s="215"/>
      <c r="F16" s="215"/>
      <c r="G16" s="108"/>
    </row>
    <row r="17" spans="1:7" s="109" customFormat="1" ht="43.2">
      <c r="A17" s="179" t="s">
        <v>9</v>
      </c>
      <c r="B17" s="180"/>
      <c r="C17" s="60" t="s">
        <v>289</v>
      </c>
      <c r="D17" s="60" t="s">
        <v>290</v>
      </c>
      <c r="E17" s="60" t="s">
        <v>304</v>
      </c>
      <c r="F17" s="60" t="s">
        <v>305</v>
      </c>
      <c r="G17" s="60" t="s">
        <v>284</v>
      </c>
    </row>
    <row r="18" spans="1:7" ht="43.2">
      <c r="A18" s="76">
        <v>1</v>
      </c>
      <c r="B18" s="110" t="s">
        <v>10</v>
      </c>
      <c r="C18" s="78" t="str">
        <f>'1.2 VP and Action Planning'!D3</f>
        <v>Select score 0-2</v>
      </c>
      <c r="D18" s="19" t="s">
        <v>176</v>
      </c>
      <c r="E18" s="23"/>
      <c r="F18" s="26"/>
      <c r="G18" s="20"/>
    </row>
    <row r="19" spans="1:7" ht="49.5" customHeight="1">
      <c r="A19" s="76">
        <v>2</v>
      </c>
      <c r="B19" s="111" t="s">
        <v>90</v>
      </c>
      <c r="C19" s="78" t="str">
        <f>'1.2 VP and Action Planning'!D4</f>
        <v>Select score 0-2</v>
      </c>
      <c r="D19" s="19" t="s">
        <v>176</v>
      </c>
      <c r="E19" s="20"/>
      <c r="F19" s="26"/>
      <c r="G19" s="20"/>
    </row>
    <row r="20" spans="1:7" ht="57.6">
      <c r="A20" s="76">
        <v>3</v>
      </c>
      <c r="B20" s="110" t="s">
        <v>11</v>
      </c>
      <c r="C20" s="78" t="str">
        <f>'1.2 VP and Action Planning'!D5</f>
        <v>Select score 0-2</v>
      </c>
      <c r="D20" s="19" t="s">
        <v>176</v>
      </c>
      <c r="E20" s="23"/>
      <c r="F20" s="26"/>
      <c r="G20" s="20"/>
    </row>
    <row r="21" spans="1:7" ht="86.4">
      <c r="A21" s="76">
        <v>4</v>
      </c>
      <c r="B21" s="111" t="s">
        <v>12</v>
      </c>
      <c r="C21" s="78" t="str">
        <f>'1.2 VP and Action Planning'!D6</f>
        <v>Select score 0-2</v>
      </c>
      <c r="D21" s="19" t="s">
        <v>176</v>
      </c>
      <c r="E21" s="6"/>
      <c r="F21" s="27"/>
      <c r="G21" s="20"/>
    </row>
    <row r="22" spans="1:7" ht="57.6">
      <c r="A22" s="76">
        <v>5</v>
      </c>
      <c r="B22" s="112" t="s">
        <v>270</v>
      </c>
      <c r="C22" s="78" t="str">
        <f>'1.2 VP and Action Planning'!D7</f>
        <v>Select score 0-2</v>
      </c>
      <c r="D22" s="19" t="s">
        <v>176</v>
      </c>
      <c r="E22" s="25"/>
      <c r="F22" s="27"/>
      <c r="G22" s="20"/>
    </row>
    <row r="23" spans="1:7" ht="57.6">
      <c r="A23" s="76">
        <v>6</v>
      </c>
      <c r="B23" s="110" t="s">
        <v>14</v>
      </c>
      <c r="C23" s="78" t="str">
        <f>'1.2 VP and Action Planning'!D8</f>
        <v>Select score 0-2</v>
      </c>
      <c r="D23" s="19" t="s">
        <v>176</v>
      </c>
      <c r="E23" s="23"/>
      <c r="F23" s="27"/>
      <c r="G23" s="20"/>
    </row>
    <row r="24" spans="1:7" ht="72">
      <c r="A24" s="76">
        <v>7</v>
      </c>
      <c r="B24" s="111" t="s">
        <v>15</v>
      </c>
      <c r="C24" s="78" t="str">
        <f>'1.2 VP and Action Planning'!D9</f>
        <v>Select score 0-2</v>
      </c>
      <c r="D24" s="19" t="s">
        <v>176</v>
      </c>
      <c r="E24" s="23"/>
      <c r="F24" s="26"/>
      <c r="G24" s="20"/>
    </row>
    <row r="25" spans="1:7" ht="57.6">
      <c r="A25" s="76">
        <v>8</v>
      </c>
      <c r="B25" s="54" t="s">
        <v>16</v>
      </c>
      <c r="C25" s="78" t="str">
        <f>'1.2 VP and Action Planning'!D10</f>
        <v>Select score 0-2</v>
      </c>
      <c r="D25" s="19" t="s">
        <v>176</v>
      </c>
      <c r="E25" s="23"/>
      <c r="F25" s="26"/>
      <c r="G25" s="20"/>
    </row>
    <row r="26" spans="1:7" ht="43.2">
      <c r="A26" s="76">
        <v>9</v>
      </c>
      <c r="B26" s="111" t="s">
        <v>17</v>
      </c>
      <c r="C26" s="78" t="str">
        <f>'1.2 VP and Action Planning'!D11</f>
        <v>Select score 0-2</v>
      </c>
      <c r="D26" s="19" t="s">
        <v>176</v>
      </c>
      <c r="E26" s="23"/>
      <c r="F26" s="26"/>
      <c r="G26" s="20"/>
    </row>
    <row r="27" spans="1:7" ht="43.2">
      <c r="A27" s="76">
        <v>10</v>
      </c>
      <c r="B27" s="111" t="s">
        <v>18</v>
      </c>
      <c r="C27" s="78" t="str">
        <f>'1.2 VP and Action Planning'!D12</f>
        <v>Select score 0-2</v>
      </c>
      <c r="D27" s="19" t="s">
        <v>176</v>
      </c>
      <c r="E27" s="23"/>
      <c r="F27" s="26"/>
      <c r="G27" s="20"/>
    </row>
    <row r="28" spans="1:7" ht="72">
      <c r="A28" s="76">
        <v>11</v>
      </c>
      <c r="B28" s="87" t="s">
        <v>85</v>
      </c>
      <c r="C28" s="78" t="str">
        <f>'1.2 VP and Action Planning'!D13</f>
        <v>Select score 0-2</v>
      </c>
      <c r="D28" s="19" t="s">
        <v>176</v>
      </c>
      <c r="E28" s="28"/>
      <c r="F28" s="26"/>
      <c r="G28" s="20"/>
    </row>
    <row r="29" spans="1:7" ht="43.2">
      <c r="A29" s="76">
        <v>12</v>
      </c>
      <c r="B29" s="110" t="s">
        <v>19</v>
      </c>
      <c r="C29" s="78" t="str">
        <f>'1.2 VP and Action Planning'!D14</f>
        <v>Select score 0-2</v>
      </c>
      <c r="D29" s="19" t="s">
        <v>176</v>
      </c>
      <c r="E29" s="23"/>
      <c r="F29" s="26"/>
      <c r="G29" s="20"/>
    </row>
    <row r="30" spans="1:7" ht="72">
      <c r="A30" s="76">
        <v>13</v>
      </c>
      <c r="B30" s="111" t="s">
        <v>20</v>
      </c>
      <c r="C30" s="78" t="str">
        <f>'1.2 VP and Action Planning'!D15</f>
        <v>Select score 0-2</v>
      </c>
      <c r="D30" s="19" t="s">
        <v>176</v>
      </c>
      <c r="E30" s="29"/>
      <c r="F30" s="26"/>
      <c r="G30" s="20"/>
    </row>
    <row r="31" spans="1:7" ht="57.6">
      <c r="A31" s="76">
        <v>14</v>
      </c>
      <c r="B31" s="111" t="s">
        <v>21</v>
      </c>
      <c r="C31" s="78" t="str">
        <f>'1.2 VP and Action Planning'!D16</f>
        <v>Select score 0-2</v>
      </c>
      <c r="D31" s="19" t="s">
        <v>176</v>
      </c>
      <c r="E31" s="23"/>
      <c r="F31" s="26"/>
      <c r="G31" s="20"/>
    </row>
    <row r="32" spans="1:7" ht="15.6">
      <c r="A32" s="173" t="s">
        <v>172</v>
      </c>
      <c r="B32" s="174"/>
      <c r="C32" s="130">
        <f>SUM(C18:C31)</f>
        <v>0</v>
      </c>
      <c r="D32" s="130">
        <f>SUM(D18:D31)</f>
        <v>0</v>
      </c>
      <c r="E32" s="215"/>
      <c r="F32" s="215"/>
      <c r="G32" s="131"/>
    </row>
    <row r="33" spans="1:7" s="3" customFormat="1" ht="43.2">
      <c r="A33" s="169" t="s">
        <v>22</v>
      </c>
      <c r="B33" s="170"/>
      <c r="C33" s="60" t="s">
        <v>289</v>
      </c>
      <c r="D33" s="60" t="s">
        <v>290</v>
      </c>
      <c r="E33" s="60" t="s">
        <v>304</v>
      </c>
      <c r="F33" s="60" t="s">
        <v>306</v>
      </c>
      <c r="G33" s="60" t="s">
        <v>284</v>
      </c>
    </row>
    <row r="34" spans="1:7" ht="57.6">
      <c r="A34" s="76">
        <v>1</v>
      </c>
      <c r="B34" s="61" t="s">
        <v>23</v>
      </c>
      <c r="C34" s="78" t="str">
        <f>'1.3 Engaging Employers'!D3</f>
        <v>Select score 0-2</v>
      </c>
      <c r="D34" s="19" t="s">
        <v>176</v>
      </c>
      <c r="E34" s="25"/>
      <c r="F34" s="26"/>
      <c r="G34" s="20"/>
    </row>
    <row r="35" spans="1:7" ht="72">
      <c r="A35" s="76">
        <v>2</v>
      </c>
      <c r="B35" s="61" t="s">
        <v>98</v>
      </c>
      <c r="C35" s="78" t="str">
        <f>'1.3 Engaging Employers'!D4</f>
        <v>Select score 0-2</v>
      </c>
      <c r="D35" s="19" t="s">
        <v>176</v>
      </c>
      <c r="E35" s="20"/>
      <c r="F35" s="26"/>
      <c r="G35" s="20"/>
    </row>
    <row r="36" spans="1:7" ht="43.2">
      <c r="A36" s="76">
        <v>3</v>
      </c>
      <c r="B36" s="65" t="s">
        <v>91</v>
      </c>
      <c r="C36" s="78" t="str">
        <f>'1.3 Engaging Employers'!D5</f>
        <v>Select score 0-2</v>
      </c>
      <c r="D36" s="19" t="s">
        <v>176</v>
      </c>
      <c r="E36" s="23"/>
      <c r="F36" s="26"/>
      <c r="G36" s="20"/>
    </row>
    <row r="37" spans="1:7" ht="43.2">
      <c r="A37" s="76">
        <v>4</v>
      </c>
      <c r="B37" s="114" t="s">
        <v>24</v>
      </c>
      <c r="C37" s="78" t="str">
        <f>'1.3 Engaging Employers'!D6</f>
        <v>Select score 0-2</v>
      </c>
      <c r="D37" s="19" t="s">
        <v>176</v>
      </c>
      <c r="E37" s="25"/>
      <c r="F37" s="26"/>
      <c r="G37" s="20"/>
    </row>
    <row r="38" spans="1:7" ht="43.2">
      <c r="A38" s="76">
        <v>5</v>
      </c>
      <c r="B38" s="114" t="s">
        <v>25</v>
      </c>
      <c r="C38" s="78" t="str">
        <f>'1.3 Engaging Employers'!D7</f>
        <v>Select score 0-2</v>
      </c>
      <c r="D38" s="19" t="s">
        <v>176</v>
      </c>
      <c r="E38" s="25"/>
      <c r="F38" s="26"/>
      <c r="G38" s="20"/>
    </row>
    <row r="39" spans="1:7" ht="43.2">
      <c r="A39" s="76">
        <v>6</v>
      </c>
      <c r="B39" s="114" t="s">
        <v>26</v>
      </c>
      <c r="C39" s="78" t="str">
        <f>'1.3 Engaging Employers'!D8</f>
        <v>Select score 0-2</v>
      </c>
      <c r="D39" s="19" t="s">
        <v>176</v>
      </c>
      <c r="E39" s="25"/>
      <c r="F39" s="26"/>
      <c r="G39" s="20"/>
    </row>
    <row r="40" spans="1:7" ht="43.2">
      <c r="A40" s="76">
        <v>7</v>
      </c>
      <c r="B40" s="65" t="s">
        <v>27</v>
      </c>
      <c r="C40" s="78" t="str">
        <f>'1.3 Engaging Employers'!D9</f>
        <v>Select score 0-2</v>
      </c>
      <c r="D40" s="19" t="s">
        <v>176</v>
      </c>
      <c r="E40" s="25"/>
      <c r="F40" s="7"/>
      <c r="G40" s="20"/>
    </row>
    <row r="41" spans="1:7" ht="43.2">
      <c r="A41" s="76">
        <v>8</v>
      </c>
      <c r="B41" s="114" t="s">
        <v>95</v>
      </c>
      <c r="C41" s="78" t="str">
        <f>'1.3 Engaging Employers'!D10</f>
        <v>Select score 0-2</v>
      </c>
      <c r="D41" s="19" t="s">
        <v>176</v>
      </c>
      <c r="E41" s="25"/>
      <c r="F41" s="26"/>
      <c r="G41" s="20"/>
    </row>
    <row r="42" spans="1:7" ht="43.2">
      <c r="A42" s="76">
        <v>9</v>
      </c>
      <c r="B42" s="115" t="s">
        <v>28</v>
      </c>
      <c r="C42" s="78" t="str">
        <f>'1.3 Engaging Employers'!D11</f>
        <v>Select score 0-2</v>
      </c>
      <c r="D42" s="19" t="s">
        <v>176</v>
      </c>
      <c r="E42" s="25"/>
      <c r="F42" s="26"/>
      <c r="G42" s="20"/>
    </row>
    <row r="43" spans="1:7" ht="43.2">
      <c r="A43" s="76">
        <v>10</v>
      </c>
      <c r="B43" s="65" t="s">
        <v>29</v>
      </c>
      <c r="C43" s="78" t="str">
        <f>'1.3 Engaging Employers'!D12</f>
        <v>Select score 0-2</v>
      </c>
      <c r="D43" s="19" t="s">
        <v>176</v>
      </c>
      <c r="E43" s="25"/>
      <c r="F43" s="26"/>
      <c r="G43" s="20"/>
    </row>
    <row r="44" spans="1:7" ht="43.2">
      <c r="A44" s="76">
        <v>11</v>
      </c>
      <c r="B44" s="114" t="s">
        <v>30</v>
      </c>
      <c r="C44" s="78" t="str">
        <f>'1.3 Engaging Employers'!D13</f>
        <v>Select score 0-2</v>
      </c>
      <c r="D44" s="19" t="s">
        <v>176</v>
      </c>
      <c r="E44" s="23"/>
      <c r="F44" s="26"/>
      <c r="G44" s="20"/>
    </row>
    <row r="45" spans="1:7" ht="57.6">
      <c r="A45" s="76">
        <v>12</v>
      </c>
      <c r="B45" s="114" t="s">
        <v>31</v>
      </c>
      <c r="C45" s="78" t="str">
        <f>'1.3 Engaging Employers'!D14</f>
        <v>Select score 0-2</v>
      </c>
      <c r="D45" s="19" t="s">
        <v>176</v>
      </c>
      <c r="E45" s="25"/>
      <c r="F45" s="26"/>
      <c r="G45" s="20"/>
    </row>
    <row r="46" spans="1:7" ht="43.2">
      <c r="A46" s="76">
        <v>13</v>
      </c>
      <c r="B46" s="114" t="s">
        <v>32</v>
      </c>
      <c r="C46" s="78" t="str">
        <f>'1.3 Engaging Employers'!D15</f>
        <v>Select score 0-2</v>
      </c>
      <c r="D46" s="19" t="s">
        <v>176</v>
      </c>
      <c r="E46" s="25"/>
      <c r="F46" s="26"/>
      <c r="G46" s="20"/>
    </row>
    <row r="47" spans="1:7" ht="43.2">
      <c r="A47" s="76">
        <v>14</v>
      </c>
      <c r="B47" s="132" t="s">
        <v>33</v>
      </c>
      <c r="C47" s="78" t="str">
        <f>'1.3 Engaging Employers'!D16</f>
        <v>Select score 0-2</v>
      </c>
      <c r="D47" s="19" t="s">
        <v>176</v>
      </c>
      <c r="E47" s="25"/>
      <c r="F47" s="26"/>
      <c r="G47" s="20"/>
    </row>
    <row r="48" spans="1:7" ht="15.6">
      <c r="A48" s="173" t="s">
        <v>171</v>
      </c>
      <c r="B48" s="174"/>
      <c r="C48" s="130">
        <f>SUM(C34:C47)</f>
        <v>0</v>
      </c>
      <c r="D48" s="130">
        <f>SUM(D34:D47)</f>
        <v>0</v>
      </c>
      <c r="E48" s="216"/>
      <c r="F48" s="216"/>
      <c r="G48" s="133"/>
    </row>
    <row r="49" spans="1:7" ht="43.2">
      <c r="A49" s="179" t="s">
        <v>34</v>
      </c>
      <c r="B49" s="180"/>
      <c r="C49" s="60" t="s">
        <v>289</v>
      </c>
      <c r="D49" s="60" t="s">
        <v>290</v>
      </c>
      <c r="E49" s="60" t="s">
        <v>304</v>
      </c>
      <c r="F49" s="60" t="s">
        <v>307</v>
      </c>
      <c r="G49" s="60" t="s">
        <v>284</v>
      </c>
    </row>
    <row r="50" spans="1:7" ht="72">
      <c r="A50" s="76">
        <v>1</v>
      </c>
      <c r="B50" s="118" t="s">
        <v>35</v>
      </c>
      <c r="C50" s="78" t="str">
        <f>' 1.4 Job Match &amp; Secure Work'!D3</f>
        <v>Select score 0-2</v>
      </c>
      <c r="D50" s="19" t="s">
        <v>176</v>
      </c>
      <c r="E50" s="25"/>
      <c r="F50" s="24"/>
      <c r="G50" s="20"/>
    </row>
    <row r="51" spans="1:7" ht="72">
      <c r="A51" s="76">
        <v>2</v>
      </c>
      <c r="B51" s="111" t="s">
        <v>36</v>
      </c>
      <c r="C51" s="78" t="str">
        <f>' 1.4 Job Match &amp; Secure Work'!D4</f>
        <v>Select score 0-2</v>
      </c>
      <c r="D51" s="19" t="s">
        <v>176</v>
      </c>
      <c r="E51" s="25"/>
      <c r="F51" s="24"/>
      <c r="G51" s="20"/>
    </row>
    <row r="52" spans="1:7" ht="43.2">
      <c r="A52" s="76">
        <v>3</v>
      </c>
      <c r="B52" s="111" t="s">
        <v>92</v>
      </c>
      <c r="C52" s="78" t="str">
        <f>' 1.4 Job Match &amp; Secure Work'!D5</f>
        <v>Select score 0-2</v>
      </c>
      <c r="D52" s="19" t="s">
        <v>176</v>
      </c>
      <c r="E52" s="20"/>
      <c r="F52" s="26"/>
      <c r="G52" s="20"/>
    </row>
    <row r="53" spans="1:7" ht="43.2">
      <c r="A53" s="76">
        <v>4</v>
      </c>
      <c r="B53" s="111" t="s">
        <v>37</v>
      </c>
      <c r="C53" s="78" t="str">
        <f>' 1.4 Job Match &amp; Secure Work'!D6</f>
        <v>Select score 0-2</v>
      </c>
      <c r="D53" s="19" t="s">
        <v>176</v>
      </c>
      <c r="E53" s="20"/>
      <c r="F53" s="24"/>
      <c r="G53" s="20"/>
    </row>
    <row r="54" spans="1:7" ht="57.6">
      <c r="A54" s="76">
        <v>5</v>
      </c>
      <c r="B54" s="111" t="s">
        <v>38</v>
      </c>
      <c r="C54" s="78" t="str">
        <f>' 1.4 Job Match &amp; Secure Work'!D7</f>
        <v>Select score 0-2</v>
      </c>
      <c r="D54" s="19" t="s">
        <v>176</v>
      </c>
      <c r="E54" s="20"/>
      <c r="F54" s="8"/>
      <c r="G54" s="20"/>
    </row>
    <row r="55" spans="1:7" ht="86.4">
      <c r="A55" s="76">
        <v>6</v>
      </c>
      <c r="B55" s="111" t="s">
        <v>39</v>
      </c>
      <c r="C55" s="78" t="str">
        <f>' 1.4 Job Match &amp; Secure Work'!D8</f>
        <v>Select score 0-2</v>
      </c>
      <c r="D55" s="19" t="s">
        <v>176</v>
      </c>
      <c r="E55" s="25"/>
      <c r="F55" s="7"/>
      <c r="G55" s="20"/>
    </row>
    <row r="56" spans="1:7" ht="72">
      <c r="A56" s="76">
        <v>7</v>
      </c>
      <c r="B56" s="111" t="s">
        <v>40</v>
      </c>
      <c r="C56" s="78" t="str">
        <f>' 1.4 Job Match &amp; Secure Work'!D9</f>
        <v>Select score 0-2</v>
      </c>
      <c r="D56" s="19" t="s">
        <v>176</v>
      </c>
      <c r="E56" s="25"/>
      <c r="F56" s="8"/>
      <c r="G56" s="20"/>
    </row>
    <row r="57" spans="1:7" ht="43.2">
      <c r="A57" s="76">
        <v>8</v>
      </c>
      <c r="B57" s="111" t="s">
        <v>41</v>
      </c>
      <c r="C57" s="78" t="str">
        <f>' 1.4 Job Match &amp; Secure Work'!D10</f>
        <v>Select score 0-2</v>
      </c>
      <c r="D57" s="19" t="s">
        <v>176</v>
      </c>
      <c r="E57" s="23"/>
      <c r="F57" s="26"/>
      <c r="G57" s="20"/>
    </row>
    <row r="58" spans="1:7" ht="57.6">
      <c r="A58" s="76">
        <v>9</v>
      </c>
      <c r="B58" s="111" t="s">
        <v>42</v>
      </c>
      <c r="C58" s="78" t="str">
        <f>' 1.4 Job Match &amp; Secure Work'!D11</f>
        <v>Select score 0-2</v>
      </c>
      <c r="D58" s="19" t="s">
        <v>176</v>
      </c>
      <c r="E58" s="20"/>
      <c r="F58" s="24"/>
      <c r="G58" s="20"/>
    </row>
    <row r="59" spans="1:7" ht="72">
      <c r="A59" s="76">
        <v>10</v>
      </c>
      <c r="B59" s="111" t="s">
        <v>43</v>
      </c>
      <c r="C59" s="78" t="str">
        <f>' 1.4 Job Match &amp; Secure Work'!D12</f>
        <v>Select score 0-2</v>
      </c>
      <c r="D59" s="19" t="s">
        <v>176</v>
      </c>
      <c r="E59" s="25"/>
      <c r="F59" s="24"/>
      <c r="G59" s="20"/>
    </row>
    <row r="60" spans="1:7" ht="15.6">
      <c r="A60" s="173" t="s">
        <v>166</v>
      </c>
      <c r="B60" s="174"/>
      <c r="C60" s="130">
        <f>SUM(C50:C59)</f>
        <v>0</v>
      </c>
      <c r="D60" s="130">
        <f>SUM(D50:D59)</f>
        <v>0</v>
      </c>
      <c r="E60" s="217"/>
      <c r="F60" s="217"/>
      <c r="G60" s="133"/>
    </row>
    <row r="61" spans="1:7" ht="43.2">
      <c r="A61" s="179" t="s">
        <v>44</v>
      </c>
      <c r="B61" s="180"/>
      <c r="C61" s="60" t="s">
        <v>289</v>
      </c>
      <c r="D61" s="60" t="s">
        <v>290</v>
      </c>
      <c r="E61" s="60" t="s">
        <v>304</v>
      </c>
      <c r="F61" s="60" t="s">
        <v>305</v>
      </c>
      <c r="G61" s="60" t="s">
        <v>284</v>
      </c>
    </row>
    <row r="62" spans="1:7" ht="82.95" customHeight="1">
      <c r="A62" s="134">
        <v>1</v>
      </c>
      <c r="B62" s="110" t="s">
        <v>45</v>
      </c>
      <c r="C62" s="78" t="str">
        <f>'1.5 In-Work Support &amp; Career'!D3</f>
        <v>Select score 0-2</v>
      </c>
      <c r="D62" s="19" t="s">
        <v>176</v>
      </c>
      <c r="E62" s="23"/>
      <c r="F62" s="24"/>
      <c r="G62" s="20"/>
    </row>
    <row r="63" spans="1:7" ht="43.2">
      <c r="A63" s="134">
        <v>2</v>
      </c>
      <c r="B63" s="111" t="s">
        <v>46</v>
      </c>
      <c r="C63" s="78" t="str">
        <f>'1.5 In-Work Support &amp; Career'!D4</f>
        <v>Select score 0-2</v>
      </c>
      <c r="D63" s="19" t="s">
        <v>176</v>
      </c>
      <c r="E63" s="23"/>
      <c r="F63" s="24"/>
      <c r="G63" s="20"/>
    </row>
    <row r="64" spans="1:7" ht="43.2">
      <c r="A64" s="134">
        <v>3</v>
      </c>
      <c r="B64" s="84" t="s">
        <v>47</v>
      </c>
      <c r="C64" s="78" t="str">
        <f>'1.5 In-Work Support &amp; Career'!D5</f>
        <v>Select score 0-2</v>
      </c>
      <c r="D64" s="19" t="s">
        <v>176</v>
      </c>
      <c r="E64" s="25"/>
      <c r="F64" s="7"/>
      <c r="G64" s="20"/>
    </row>
    <row r="65" spans="1:7" ht="86.4">
      <c r="A65" s="134">
        <v>4</v>
      </c>
      <c r="B65" s="111" t="s">
        <v>96</v>
      </c>
      <c r="C65" s="78" t="str">
        <f>'1.5 In-Work Support &amp; Career'!D6</f>
        <v>Select score 0-2</v>
      </c>
      <c r="D65" s="19" t="s">
        <v>176</v>
      </c>
      <c r="E65" s="25"/>
      <c r="F65" s="26"/>
      <c r="G65" s="20"/>
    </row>
    <row r="66" spans="1:7" ht="43.2">
      <c r="A66" s="134">
        <v>5</v>
      </c>
      <c r="B66" s="111" t="s">
        <v>48</v>
      </c>
      <c r="C66" s="78" t="str">
        <f>'1.5 In-Work Support &amp; Career'!D7</f>
        <v>Select score 0-2</v>
      </c>
      <c r="D66" s="19" t="s">
        <v>176</v>
      </c>
      <c r="E66" s="25"/>
      <c r="F66" s="24"/>
      <c r="G66" s="20"/>
    </row>
    <row r="67" spans="1:7" ht="43.2">
      <c r="A67" s="134">
        <v>6</v>
      </c>
      <c r="B67" s="111" t="s">
        <v>49</v>
      </c>
      <c r="C67" s="78" t="str">
        <f>'1.5 In-Work Support &amp; Career'!D8</f>
        <v>Select score 0-2</v>
      </c>
      <c r="D67" s="19" t="s">
        <v>176</v>
      </c>
      <c r="E67" s="25"/>
      <c r="F67" s="26"/>
      <c r="G67" s="20"/>
    </row>
    <row r="68" spans="1:7" ht="57.6">
      <c r="A68" s="134">
        <v>7</v>
      </c>
      <c r="B68" s="111" t="s">
        <v>50</v>
      </c>
      <c r="C68" s="78" t="str">
        <f>'1.5 In-Work Support &amp; Career'!D9</f>
        <v>Select score 0-2</v>
      </c>
      <c r="D68" s="19" t="s">
        <v>176</v>
      </c>
      <c r="E68" s="25"/>
      <c r="F68" s="7"/>
      <c r="G68" s="20"/>
    </row>
    <row r="69" spans="1:7" ht="43.2">
      <c r="A69" s="134">
        <v>8</v>
      </c>
      <c r="B69" s="111" t="s">
        <v>51</v>
      </c>
      <c r="C69" s="78" t="str">
        <f>'1.5 In-Work Support &amp; Career'!D10</f>
        <v>Select score 0-2</v>
      </c>
      <c r="D69" s="19" t="s">
        <v>176</v>
      </c>
      <c r="E69" s="25"/>
      <c r="F69" s="24"/>
      <c r="G69" s="20"/>
    </row>
    <row r="70" spans="1:7" ht="43.2">
      <c r="A70" s="134">
        <v>9</v>
      </c>
      <c r="B70" s="111" t="s">
        <v>52</v>
      </c>
      <c r="C70" s="78" t="str">
        <f>'1.5 In-Work Support &amp; Career'!D11</f>
        <v>Select score 0-2</v>
      </c>
      <c r="D70" s="19" t="s">
        <v>176</v>
      </c>
      <c r="E70" s="25"/>
      <c r="F70" s="24"/>
      <c r="G70" s="20"/>
    </row>
    <row r="71" spans="1:7" ht="86.4">
      <c r="A71" s="134">
        <v>10</v>
      </c>
      <c r="B71" s="111" t="s">
        <v>53</v>
      </c>
      <c r="C71" s="78" t="str">
        <f>'1.5 In-Work Support &amp; Career'!D12</f>
        <v>Select score 0-2</v>
      </c>
      <c r="D71" s="19" t="s">
        <v>176</v>
      </c>
      <c r="E71" s="25"/>
      <c r="F71" s="26"/>
      <c r="G71" s="20"/>
    </row>
    <row r="72" spans="1:7" ht="43.2">
      <c r="A72" s="134">
        <v>11</v>
      </c>
      <c r="B72" s="111" t="s">
        <v>54</v>
      </c>
      <c r="C72" s="78" t="str">
        <f>'1.5 In-Work Support &amp; Career'!D13</f>
        <v>Select score 0-2</v>
      </c>
      <c r="D72" s="19" t="s">
        <v>176</v>
      </c>
      <c r="E72" s="25"/>
      <c r="F72" s="24"/>
      <c r="G72" s="20"/>
    </row>
    <row r="73" spans="1:7" ht="43.2">
      <c r="A73" s="134">
        <v>12</v>
      </c>
      <c r="B73" s="111" t="s">
        <v>55</v>
      </c>
      <c r="C73" s="78" t="str">
        <f>'1.5 In-Work Support &amp; Career'!D14</f>
        <v>Select score 0-2</v>
      </c>
      <c r="D73" s="19" t="s">
        <v>176</v>
      </c>
      <c r="E73" s="23"/>
      <c r="F73" s="26"/>
      <c r="G73" s="20"/>
    </row>
    <row r="74" spans="1:7" ht="57.6">
      <c r="A74" s="134">
        <v>13</v>
      </c>
      <c r="B74" s="111" t="s">
        <v>56</v>
      </c>
      <c r="C74" s="78" t="str">
        <f>'1.5 In-Work Support &amp; Career'!D15</f>
        <v>Select score 0-2</v>
      </c>
      <c r="D74" s="19" t="s">
        <v>176</v>
      </c>
      <c r="E74" s="25"/>
      <c r="F74" s="26"/>
      <c r="G74" s="20"/>
    </row>
    <row r="75" spans="1:7" ht="43.2">
      <c r="A75" s="134">
        <v>14</v>
      </c>
      <c r="B75" s="111" t="s">
        <v>57</v>
      </c>
      <c r="C75" s="78" t="str">
        <f>'1.5 In-Work Support &amp; Career'!D16</f>
        <v>Select score 0-2</v>
      </c>
      <c r="D75" s="19" t="s">
        <v>176</v>
      </c>
      <c r="E75" s="23"/>
      <c r="F75" s="24"/>
      <c r="G75" s="20"/>
    </row>
    <row r="76" spans="1:7" ht="43.2">
      <c r="A76" s="134">
        <v>15</v>
      </c>
      <c r="B76" s="111" t="s">
        <v>58</v>
      </c>
      <c r="C76" s="78" t="str">
        <f>'1.5 In-Work Support &amp; Career'!D17</f>
        <v>Select score 0-2</v>
      </c>
      <c r="D76" s="19" t="s">
        <v>176</v>
      </c>
      <c r="E76" s="23"/>
      <c r="F76" s="24"/>
      <c r="G76" s="20"/>
    </row>
    <row r="77" spans="1:7" ht="16.2" thickBot="1">
      <c r="A77" s="177" t="s">
        <v>173</v>
      </c>
      <c r="B77" s="178"/>
      <c r="C77" s="135">
        <f>SUM(C62:C76)</f>
        <v>0</v>
      </c>
      <c r="D77" s="135">
        <f>SUM(D62:D76)</f>
        <v>0</v>
      </c>
      <c r="E77" s="217"/>
      <c r="F77" s="217"/>
      <c r="G77" s="133"/>
    </row>
    <row r="78" spans="1:7" s="109" customFormat="1" ht="43.2">
      <c r="A78" s="169" t="s">
        <v>59</v>
      </c>
      <c r="B78" s="170"/>
      <c r="C78" s="60" t="s">
        <v>289</v>
      </c>
      <c r="D78" s="60" t="s">
        <v>290</v>
      </c>
      <c r="E78" s="60" t="s">
        <v>304</v>
      </c>
      <c r="F78" s="60" t="s">
        <v>305</v>
      </c>
      <c r="G78" s="60" t="s">
        <v>284</v>
      </c>
    </row>
    <row r="79" spans="1:7" ht="72">
      <c r="A79" s="51">
        <v>1</v>
      </c>
      <c r="B79" s="113" t="s">
        <v>302</v>
      </c>
      <c r="C79" s="78" t="str">
        <f>'2.1 Business results'!D3</f>
        <v>Select score 0-2</v>
      </c>
      <c r="D79" s="19" t="s">
        <v>176</v>
      </c>
      <c r="E79" s="21"/>
      <c r="F79" s="22"/>
      <c r="G79" s="20"/>
    </row>
    <row r="80" spans="1:7" ht="43.2">
      <c r="A80" s="63">
        <v>2</v>
      </c>
      <c r="B80" s="120" t="s">
        <v>60</v>
      </c>
      <c r="C80" s="78" t="str">
        <f>'2.1 Business results'!D4</f>
        <v>Select score 0-2</v>
      </c>
      <c r="D80" s="19" t="s">
        <v>176</v>
      </c>
      <c r="E80" s="21"/>
      <c r="F80" s="22"/>
      <c r="G80" s="20"/>
    </row>
    <row r="81" spans="1:7" ht="57.6">
      <c r="A81" s="51">
        <v>3</v>
      </c>
      <c r="B81" s="114" t="s">
        <v>61</v>
      </c>
      <c r="C81" s="78" t="str">
        <f>'2.1 Business results'!D5</f>
        <v>Select score 0-2</v>
      </c>
      <c r="D81" s="19" t="s">
        <v>176</v>
      </c>
      <c r="E81" s="21"/>
      <c r="F81" s="22"/>
      <c r="G81" s="20"/>
    </row>
    <row r="82" spans="1:7" ht="57.6">
      <c r="A82" s="51">
        <v>4</v>
      </c>
      <c r="B82" s="114" t="s">
        <v>62</v>
      </c>
      <c r="C82" s="78" t="str">
        <f>'2.1 Business results'!D6</f>
        <v>Select score 0-2</v>
      </c>
      <c r="D82" s="19" t="s">
        <v>176</v>
      </c>
      <c r="E82" s="21"/>
      <c r="F82" s="22"/>
      <c r="G82" s="20"/>
    </row>
    <row r="83" spans="1:7" ht="57.6">
      <c r="A83" s="51">
        <v>5</v>
      </c>
      <c r="B83" s="114" t="s">
        <v>63</v>
      </c>
      <c r="C83" s="78" t="str">
        <f>'2.1 Business results'!D7</f>
        <v>Select score 0-2</v>
      </c>
      <c r="D83" s="19" t="s">
        <v>176</v>
      </c>
      <c r="E83" s="21"/>
      <c r="F83" s="9"/>
      <c r="G83" s="20"/>
    </row>
    <row r="84" spans="1:7" ht="86.4">
      <c r="A84" s="51">
        <v>6</v>
      </c>
      <c r="B84" s="114" t="s">
        <v>64</v>
      </c>
      <c r="C84" s="78" t="str">
        <f>'2.1 Business results'!D8</f>
        <v>Select score 0-2</v>
      </c>
      <c r="D84" s="19" t="s">
        <v>176</v>
      </c>
      <c r="E84" s="21"/>
      <c r="F84" s="22"/>
      <c r="G84" s="20"/>
    </row>
    <row r="85" spans="1:7" ht="43.2">
      <c r="A85" s="51">
        <v>7</v>
      </c>
      <c r="B85" s="114" t="s">
        <v>65</v>
      </c>
      <c r="C85" s="78" t="str">
        <f>'2.1 Business results'!D9</f>
        <v>Select score 0-2</v>
      </c>
      <c r="D85" s="19" t="s">
        <v>176</v>
      </c>
      <c r="E85" s="21"/>
      <c r="F85" s="22"/>
      <c r="G85" s="20"/>
    </row>
    <row r="86" spans="1:7" ht="43.2">
      <c r="A86" s="51">
        <v>8</v>
      </c>
      <c r="B86" s="114" t="s">
        <v>72</v>
      </c>
      <c r="C86" s="78" t="str">
        <f>'2.1 Business results'!D10</f>
        <v>Select score 0-2</v>
      </c>
      <c r="D86" s="19" t="s">
        <v>176</v>
      </c>
      <c r="E86" s="21"/>
      <c r="F86" s="22"/>
      <c r="G86" s="20"/>
    </row>
    <row r="87" spans="1:7" ht="15.45" customHeight="1">
      <c r="A87" s="173" t="s">
        <v>179</v>
      </c>
      <c r="B87" s="174"/>
      <c r="C87" s="130">
        <f>SUM(C79:C86)</f>
        <v>0</v>
      </c>
      <c r="D87" s="136">
        <f>SUM(D79:D86)</f>
        <v>0</v>
      </c>
      <c r="E87" s="215"/>
      <c r="F87" s="215"/>
      <c r="G87" s="131"/>
    </row>
    <row r="88" spans="1:7" s="3" customFormat="1" ht="43.2">
      <c r="A88" s="169" t="s">
        <v>66</v>
      </c>
      <c r="B88" s="170"/>
      <c r="C88" s="60" t="s">
        <v>289</v>
      </c>
      <c r="D88" s="60" t="s">
        <v>290</v>
      </c>
      <c r="E88" s="60" t="s">
        <v>304</v>
      </c>
      <c r="F88" s="60" t="s">
        <v>306</v>
      </c>
      <c r="G88" s="60" t="s">
        <v>284</v>
      </c>
    </row>
    <row r="89" spans="1:7" ht="86.4">
      <c r="A89" s="51" t="s">
        <v>67</v>
      </c>
      <c r="B89" s="52" t="s">
        <v>288</v>
      </c>
      <c r="C89" s="78" t="str">
        <f>'2.2 KPIs'!C3</f>
        <v>Select score 0-10</v>
      </c>
      <c r="D89" s="19" t="s">
        <v>178</v>
      </c>
      <c r="E89" s="218"/>
      <c r="F89" s="218"/>
      <c r="G89" s="20"/>
    </row>
    <row r="90" spans="1:7" ht="103.95" customHeight="1">
      <c r="A90" s="51" t="s">
        <v>68</v>
      </c>
      <c r="B90" s="54" t="s">
        <v>287</v>
      </c>
      <c r="C90" s="78" t="str">
        <f>'2.2 KPIs'!C4</f>
        <v>Select score 0-10</v>
      </c>
      <c r="D90" s="19" t="s">
        <v>178</v>
      </c>
      <c r="E90" s="218"/>
      <c r="F90" s="218"/>
      <c r="G90" s="20"/>
    </row>
    <row r="91" spans="1:7" ht="57.6">
      <c r="A91" s="51" t="s">
        <v>69</v>
      </c>
      <c r="B91" s="54" t="s">
        <v>291</v>
      </c>
      <c r="C91" s="78" t="str">
        <f>'2.2 KPIs'!C5</f>
        <v>Select score 0-5</v>
      </c>
      <c r="D91" s="19" t="s">
        <v>177</v>
      </c>
      <c r="E91" s="218"/>
      <c r="F91" s="218"/>
      <c r="G91" s="20"/>
    </row>
    <row r="92" spans="1:7" ht="72">
      <c r="A92" s="51" t="s">
        <v>70</v>
      </c>
      <c r="B92" s="54" t="s">
        <v>292</v>
      </c>
      <c r="C92" s="78" t="str">
        <f>'2.2 KPIs'!C6</f>
        <v>Select score 0-5</v>
      </c>
      <c r="D92" s="19" t="s">
        <v>177</v>
      </c>
      <c r="E92" s="218"/>
      <c r="F92" s="218"/>
      <c r="G92" s="20"/>
    </row>
    <row r="93" spans="1:7" ht="131.55000000000001" customHeight="1">
      <c r="A93" s="51" t="s">
        <v>71</v>
      </c>
      <c r="B93" s="54" t="s">
        <v>286</v>
      </c>
      <c r="C93" s="78" t="str">
        <f>'2.2 KPIs'!C7</f>
        <v>Select score 0-10</v>
      </c>
      <c r="D93" s="19" t="s">
        <v>178</v>
      </c>
      <c r="E93" s="218"/>
      <c r="F93" s="218"/>
      <c r="G93" s="20"/>
    </row>
    <row r="94" spans="1:7" ht="15.6">
      <c r="A94" s="171" t="s">
        <v>180</v>
      </c>
      <c r="B94" s="171"/>
      <c r="C94" s="135">
        <f>SUM(C89:C93)</f>
        <v>0</v>
      </c>
      <c r="D94" s="135">
        <f>SUM(D89:D93)</f>
        <v>0</v>
      </c>
      <c r="E94" s="121"/>
      <c r="F94" s="121"/>
      <c r="G94" s="131"/>
    </row>
    <row r="96" spans="1:7" ht="14.55" customHeight="1">
      <c r="A96" s="166"/>
      <c r="B96" s="167"/>
    </row>
    <row r="97" spans="1:7">
      <c r="A97" s="166"/>
      <c r="B97" s="167"/>
    </row>
    <row r="98" spans="1:7" ht="14.55" customHeight="1">
      <c r="A98" s="166"/>
      <c r="B98" s="168"/>
    </row>
    <row r="99" spans="1:7" ht="14.55" customHeight="1">
      <c r="A99" s="138"/>
      <c r="B99" s="139"/>
    </row>
    <row r="100" spans="1:7" ht="14.55" customHeight="1"/>
    <row r="101" spans="1:7" ht="14.55" customHeight="1"/>
    <row r="102" spans="1:7" s="140" customFormat="1" ht="14.55" customHeight="1">
      <c r="A102"/>
      <c r="B102"/>
      <c r="C102" s="127"/>
      <c r="D102" s="127"/>
      <c r="E102"/>
      <c r="F102"/>
      <c r="G102" s="127"/>
    </row>
    <row r="103" spans="1:7" ht="14.55" customHeight="1"/>
    <row r="104" spans="1:7" ht="14.55" customHeight="1"/>
    <row r="105" spans="1:7" ht="14.55" customHeight="1"/>
    <row r="106" spans="1:7" ht="14.55" customHeight="1"/>
    <row r="107" spans="1:7" ht="14.55" customHeight="1"/>
    <row r="108" spans="1:7" ht="14.55" customHeight="1"/>
    <row r="109" spans="1:7" ht="14.55" customHeight="1"/>
    <row r="110" spans="1:7" ht="14.55" customHeight="1"/>
    <row r="111" spans="1:7" ht="14.55" customHeight="1"/>
    <row r="113" ht="14.55" customHeight="1"/>
    <row r="114" ht="15" customHeight="1"/>
    <row r="115" ht="31.05" customHeight="1"/>
  </sheetData>
  <sheetProtection algorithmName="SHA-512" hashValue="R6c/qXDDes8+jPhYU8yalnTu4LQYzQko3aJtpO8K9hMXc9YPqsEN49t7iCqvjifht8/qUSvcmtGauzs2wkWPFg==" saltValue="tc4VOKQrwYApPFfwU3xtkg==" spinCount="100000" sheet="1" objects="1" scenarios="1" selectLockedCells="1"/>
  <mergeCells count="18">
    <mergeCell ref="A5:B5"/>
    <mergeCell ref="A33:B33"/>
    <mergeCell ref="A3:G3"/>
    <mergeCell ref="A87:B87"/>
    <mergeCell ref="A16:B16"/>
    <mergeCell ref="A32:B32"/>
    <mergeCell ref="A48:B48"/>
    <mergeCell ref="A60:B60"/>
    <mergeCell ref="A77:B77"/>
    <mergeCell ref="A78:B78"/>
    <mergeCell ref="A49:B49"/>
    <mergeCell ref="A61:B61"/>
    <mergeCell ref="A17:B17"/>
    <mergeCell ref="A96:B96"/>
    <mergeCell ref="A97:B97"/>
    <mergeCell ref="A98:B98"/>
    <mergeCell ref="A88:B88"/>
    <mergeCell ref="A94:B94"/>
  </mergeCells>
  <conditionalFormatting sqref="C91:C92">
    <cfRule type="cellIs" dxfId="46" priority="47" operator="between">
      <formula>3</formula>
      <formula>4</formula>
    </cfRule>
    <cfRule type="cellIs" dxfId="45" priority="46" operator="between">
      <formula>1</formula>
      <formula>2</formula>
    </cfRule>
  </conditionalFormatting>
  <conditionalFormatting sqref="C6:D15">
    <cfRule type="cellIs" dxfId="44" priority="43" operator="equal">
      <formula>0</formula>
    </cfRule>
    <cfRule type="cellIs" dxfId="43" priority="44" operator="equal">
      <formula>1</formula>
    </cfRule>
    <cfRule type="cellIs" dxfId="42" priority="45" operator="equal">
      <formula>2</formula>
    </cfRule>
  </conditionalFormatting>
  <conditionalFormatting sqref="C16:D16">
    <cfRule type="cellIs" dxfId="41" priority="19" operator="between">
      <formula>0</formula>
      <formula>8</formula>
    </cfRule>
    <cfRule type="cellIs" dxfId="40" priority="20" operator="between">
      <formula>9</formula>
      <formula>16</formula>
    </cfRule>
    <cfRule type="cellIs" dxfId="39" priority="21" operator="between">
      <formula>17</formula>
      <formula>20</formula>
    </cfRule>
  </conditionalFormatting>
  <conditionalFormatting sqref="C18:D31">
    <cfRule type="cellIs" dxfId="38" priority="42" operator="equal">
      <formula>2</formula>
    </cfRule>
    <cfRule type="cellIs" dxfId="37" priority="40" operator="equal">
      <formula>0</formula>
    </cfRule>
    <cfRule type="cellIs" dxfId="36" priority="41" operator="equal">
      <formula>1</formula>
    </cfRule>
  </conditionalFormatting>
  <conditionalFormatting sqref="C32:D32">
    <cfRule type="cellIs" dxfId="35" priority="16" operator="between">
      <formula>0</formula>
      <formula>10</formula>
    </cfRule>
    <cfRule type="cellIs" dxfId="34" priority="17" operator="between">
      <formula>11</formula>
      <formula>23</formula>
    </cfRule>
    <cfRule type="cellIs" dxfId="33" priority="18" operator="between">
      <formula>24</formula>
      <formula>28</formula>
    </cfRule>
  </conditionalFormatting>
  <conditionalFormatting sqref="C34:D47">
    <cfRule type="cellIs" dxfId="32" priority="38" operator="equal">
      <formula>1</formula>
    </cfRule>
    <cfRule type="cellIs" dxfId="31" priority="39" operator="equal">
      <formula>2</formula>
    </cfRule>
    <cfRule type="cellIs" dxfId="30" priority="37" operator="equal">
      <formula>0</formula>
    </cfRule>
  </conditionalFormatting>
  <conditionalFormatting sqref="C48:D48">
    <cfRule type="cellIs" dxfId="29" priority="13" operator="between">
      <formula>0</formula>
      <formula>10</formula>
    </cfRule>
    <cfRule type="cellIs" dxfId="28" priority="14" operator="between">
      <formula>11</formula>
      <formula>23</formula>
    </cfRule>
    <cfRule type="cellIs" dxfId="27" priority="15" operator="between">
      <formula>24</formula>
      <formula>28</formula>
    </cfRule>
  </conditionalFormatting>
  <conditionalFormatting sqref="C50:D59">
    <cfRule type="cellIs" dxfId="26" priority="36" operator="equal">
      <formula>2</formula>
    </cfRule>
    <cfRule type="cellIs" dxfId="25" priority="35" operator="equal">
      <formula>1</formula>
    </cfRule>
    <cfRule type="cellIs" dxfId="24" priority="34" operator="equal">
      <formula>0</formula>
    </cfRule>
  </conditionalFormatting>
  <conditionalFormatting sqref="C60:D60">
    <cfRule type="cellIs" dxfId="23" priority="11" operator="between">
      <formula>9</formula>
      <formula>16</formula>
    </cfRule>
    <cfRule type="cellIs" dxfId="22" priority="10" operator="between">
      <formula>0</formula>
      <formula>8</formula>
    </cfRule>
    <cfRule type="cellIs" dxfId="21" priority="12" operator="between">
      <formula>17</formula>
      <formula>20</formula>
    </cfRule>
  </conditionalFormatting>
  <conditionalFormatting sqref="C62:D76">
    <cfRule type="cellIs" dxfId="20" priority="33" operator="equal">
      <formula>2</formula>
    </cfRule>
    <cfRule type="cellIs" dxfId="19" priority="32" operator="equal">
      <formula>1</formula>
    </cfRule>
    <cfRule type="cellIs" dxfId="18" priority="31" operator="equal">
      <formula>0</formula>
    </cfRule>
  </conditionalFormatting>
  <conditionalFormatting sqref="C77:D77">
    <cfRule type="cellIs" dxfId="17" priority="7" operator="between">
      <formula>0</formula>
      <formula>9</formula>
    </cfRule>
    <cfRule type="cellIs" dxfId="16" priority="8" operator="between">
      <formula>10</formula>
      <formula>24</formula>
    </cfRule>
    <cfRule type="cellIs" dxfId="15" priority="9" operator="between">
      <formula>25</formula>
      <formula>30</formula>
    </cfRule>
  </conditionalFormatting>
  <conditionalFormatting sqref="C79:D86">
    <cfRule type="cellIs" dxfId="14" priority="29" operator="equal">
      <formula>1</formula>
    </cfRule>
    <cfRule type="cellIs" dxfId="13" priority="28" operator="equal">
      <formula>0</formula>
    </cfRule>
    <cfRule type="cellIs" dxfId="12" priority="30" operator="equal">
      <formula>2</formula>
    </cfRule>
  </conditionalFormatting>
  <conditionalFormatting sqref="C87:D87">
    <cfRule type="cellIs" dxfId="11" priority="6" operator="between">
      <formula>14</formula>
      <formula>16</formula>
    </cfRule>
    <cfRule type="cellIs" dxfId="10" priority="5" operator="between">
      <formula>7</formula>
      <formula>13</formula>
    </cfRule>
    <cfRule type="cellIs" dxfId="9" priority="4" operator="between">
      <formula>0</formula>
      <formula>6</formula>
    </cfRule>
  </conditionalFormatting>
  <conditionalFormatting sqref="C89:D90 C93:D93">
    <cfRule type="cellIs" dxfId="8" priority="27" operator="between">
      <formula>9</formula>
      <formula>10</formula>
    </cfRule>
    <cfRule type="cellIs" dxfId="7" priority="25" operator="between">
      <formula>0</formula>
      <formula>4</formula>
    </cfRule>
    <cfRule type="cellIs" dxfId="6" priority="26" operator="between">
      <formula>5</formula>
      <formula>8</formula>
    </cfRule>
  </conditionalFormatting>
  <conditionalFormatting sqref="C91:D92">
    <cfRule type="cellIs" dxfId="5" priority="24" operator="equal">
      <formula>5</formula>
    </cfRule>
  </conditionalFormatting>
  <conditionalFormatting sqref="C94:D94">
    <cfRule type="cellIs" dxfId="4" priority="3" operator="between">
      <formula>35</formula>
      <formula>40</formula>
    </cfRule>
    <cfRule type="cellIs" dxfId="3" priority="2" operator="between">
      <formula>16</formula>
      <formula>34</formula>
    </cfRule>
    <cfRule type="cellIs" dxfId="2" priority="1" operator="between">
      <formula>0</formula>
      <formula>15</formula>
    </cfRule>
  </conditionalFormatting>
  <conditionalFormatting sqref="D91:D92">
    <cfRule type="cellIs" dxfId="1" priority="23" operator="between">
      <formula>3</formula>
      <formula>4</formula>
    </cfRule>
    <cfRule type="cellIs" dxfId="0" priority="22" operator="between">
      <formula>0</formula>
      <formula>2</formula>
    </cfRule>
  </conditionalFormatting>
  <dataValidations count="1">
    <dataValidation type="list" allowBlank="1" showInputMessage="1" showErrorMessage="1" sqref="G6:G15 G18:G31 G34:G47 G50:G59 G62:G76 G79:G86 G89:G93" xr:uid="{644F29A7-48A9-48AB-AD5B-6F9866BFC65E}">
      <formula1>"High, Medium, Low"</formula1>
    </dataValidation>
  </dataValidations>
  <pageMargins left="0.7" right="0.7" top="0.75" bottom="0.75" header="0.3" footer="0.3"/>
  <pageSetup paperSize="9" orientation="landscape" r:id="rId1"/>
  <rowBreaks count="6" manualBreakCount="6">
    <brk id="16" max="16383" man="1"/>
    <brk id="32" max="16383" man="1"/>
    <brk id="48" max="16383" man="1"/>
    <brk id="60" max="16383" man="1"/>
    <brk id="77" max="16383" man="1"/>
    <brk id="87" max="16383"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F711B174-BBA6-0741-B48D-3D09A790083B}">
          <x14:formula1>
            <xm:f>Lists!$A$1:$A$4</xm:f>
          </x14:formula1>
          <xm:sqref>D79:D86 D6:D15 D18:D31 D34:D47 D50:D59 D62:D76</xm:sqref>
        </x14:dataValidation>
        <x14:dataValidation type="list" allowBlank="1" showInputMessage="1" showErrorMessage="1" xr:uid="{98E6C9FE-754A-DD41-AA4D-F350B3AF8D84}">
          <x14:formula1>
            <xm:f>Lists!$C$1:$C$12</xm:f>
          </x14:formula1>
          <xm:sqref>D89:D90 D93</xm:sqref>
        </x14:dataValidation>
        <x14:dataValidation type="list" allowBlank="1" showInputMessage="1" showErrorMessage="1" xr:uid="{1D94AEB6-99F8-CA4E-9E97-5F2BED2229EB}">
          <x14:formula1>
            <xm:f>Lists!$B$1:$B$7</xm:f>
          </x14:formula1>
          <xm:sqref>D91:D92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B2756-D146-A149-AD29-BC73727B1529}">
  <sheetPr>
    <tabColor theme="3"/>
  </sheetPr>
  <dimension ref="A1:H91"/>
  <sheetViews>
    <sheetView topLeftCell="A26" zoomScaleNormal="100" workbookViewId="0">
      <selection activeCell="F27" sqref="F27"/>
    </sheetView>
  </sheetViews>
  <sheetFormatPr defaultColWidth="10.77734375" defaultRowHeight="14.4"/>
  <cols>
    <col min="1" max="1" width="3.77734375" customWidth="1"/>
    <col min="2" max="2" width="24.21875" customWidth="1"/>
    <col min="3" max="3" width="6.44140625" customWidth="1"/>
    <col min="4" max="4" width="31.33203125" customWidth="1"/>
    <col min="5" max="5" width="9.21875" customWidth="1"/>
    <col min="6" max="6" width="14.88671875" customWidth="1"/>
    <col min="7" max="7" width="26.21875" customWidth="1"/>
    <col min="8" max="8" width="25.77734375" customWidth="1"/>
  </cols>
  <sheetData>
    <row r="1" spans="1:8" ht="25.8">
      <c r="A1" s="183" t="s">
        <v>300</v>
      </c>
      <c r="B1" s="183"/>
      <c r="D1" s="181" t="s">
        <v>268</v>
      </c>
      <c r="E1" s="182"/>
      <c r="F1" s="182"/>
      <c r="G1" s="182"/>
    </row>
    <row r="2" spans="1:8" s="100" customFormat="1" ht="43.2">
      <c r="A2" s="188" t="s">
        <v>0</v>
      </c>
      <c r="B2" s="189"/>
      <c r="C2" s="60" t="s">
        <v>324</v>
      </c>
      <c r="D2" s="60" t="s">
        <v>162</v>
      </c>
      <c r="E2" s="60" t="s">
        <v>298</v>
      </c>
      <c r="F2" s="60" t="s">
        <v>163</v>
      </c>
      <c r="G2" s="60" t="s">
        <v>164</v>
      </c>
      <c r="H2" s="60" t="s">
        <v>165</v>
      </c>
    </row>
    <row r="3" spans="1:8" ht="86.4">
      <c r="A3" s="101">
        <v>1</v>
      </c>
      <c r="B3" s="102" t="s">
        <v>88</v>
      </c>
      <c r="C3" s="78" t="str">
        <f>'1.1 Engaging Jobseekers'!D3</f>
        <v>Select score 0-2</v>
      </c>
      <c r="D3" s="28"/>
      <c r="E3" s="33"/>
      <c r="F3" s="34"/>
      <c r="G3" s="28"/>
      <c r="H3" s="28"/>
    </row>
    <row r="4" spans="1:8" ht="72">
      <c r="A4" s="104">
        <v>2</v>
      </c>
      <c r="B4" s="105" t="s">
        <v>1</v>
      </c>
      <c r="C4" s="78" t="str">
        <f>'1.1 Engaging Jobseekers'!D4</f>
        <v>Select score 0-2</v>
      </c>
      <c r="D4" s="37"/>
      <c r="E4" s="35"/>
      <c r="F4" s="36"/>
      <c r="G4" s="28"/>
      <c r="H4" s="28"/>
    </row>
    <row r="5" spans="1:8" ht="64.95" customHeight="1">
      <c r="A5" s="104">
        <v>3</v>
      </c>
      <c r="B5" s="105" t="s">
        <v>2</v>
      </c>
      <c r="C5" s="78" t="str">
        <f>'1.1 Engaging Jobseekers'!D5</f>
        <v>Select score 0-2</v>
      </c>
      <c r="D5" s="28"/>
      <c r="E5" s="35"/>
      <c r="F5" s="34"/>
      <c r="G5" s="28"/>
      <c r="H5" s="28"/>
    </row>
    <row r="6" spans="1:8" ht="60" customHeight="1">
      <c r="A6" s="104">
        <v>4</v>
      </c>
      <c r="B6" s="106" t="s">
        <v>3</v>
      </c>
      <c r="C6" s="78" t="str">
        <f>'1.1 Engaging Jobseekers'!D6</f>
        <v>Select score 0-2</v>
      </c>
      <c r="D6" s="28"/>
      <c r="E6" s="35"/>
      <c r="F6" s="34"/>
      <c r="G6" s="28"/>
      <c r="H6" s="28"/>
    </row>
    <row r="7" spans="1:8" ht="72">
      <c r="A7" s="104">
        <v>5</v>
      </c>
      <c r="B7" s="105" t="s">
        <v>4</v>
      </c>
      <c r="C7" s="78" t="str">
        <f>'1.1 Engaging Jobseekers'!D7</f>
        <v>Select score 0-2</v>
      </c>
      <c r="D7" s="28"/>
      <c r="E7" s="35"/>
      <c r="F7" s="34"/>
      <c r="G7" s="28"/>
      <c r="H7" s="28"/>
    </row>
    <row r="8" spans="1:8" ht="63" customHeight="1">
      <c r="A8" s="104">
        <v>6</v>
      </c>
      <c r="B8" s="105" t="s">
        <v>89</v>
      </c>
      <c r="C8" s="78" t="str">
        <f>'1.1 Engaging Jobseekers'!D8</f>
        <v>Select score 0-2</v>
      </c>
      <c r="D8" s="28"/>
      <c r="E8" s="35"/>
      <c r="F8" s="34"/>
      <c r="G8" s="28"/>
      <c r="H8" s="28"/>
    </row>
    <row r="9" spans="1:8" ht="72" customHeight="1">
      <c r="A9" s="104">
        <v>7</v>
      </c>
      <c r="B9" s="105" t="s">
        <v>5</v>
      </c>
      <c r="C9" s="78" t="str">
        <f>'1.1 Engaging Jobseekers'!D9</f>
        <v>Select score 0-2</v>
      </c>
      <c r="D9" s="28"/>
      <c r="E9" s="35"/>
      <c r="F9" s="34"/>
      <c r="G9" s="28"/>
      <c r="H9" s="28"/>
    </row>
    <row r="10" spans="1:8" ht="67.05" customHeight="1">
      <c r="A10" s="104">
        <v>8</v>
      </c>
      <c r="B10" s="105" t="s">
        <v>6</v>
      </c>
      <c r="C10" s="78" t="str">
        <f>'1.1 Engaging Jobseekers'!D10</f>
        <v>Select score 0-2</v>
      </c>
      <c r="D10" s="28"/>
      <c r="E10" s="35"/>
      <c r="F10" s="34"/>
      <c r="G10" s="28"/>
      <c r="H10" s="28"/>
    </row>
    <row r="11" spans="1:8" ht="61.05" customHeight="1">
      <c r="A11" s="104">
        <v>9</v>
      </c>
      <c r="B11" s="105" t="s">
        <v>7</v>
      </c>
      <c r="C11" s="78" t="str">
        <f>'1.1 Engaging Jobseekers'!D11</f>
        <v>Select score 0-2</v>
      </c>
      <c r="D11" s="28"/>
      <c r="E11" s="35"/>
      <c r="F11" s="34"/>
      <c r="G11" s="28"/>
      <c r="H11" s="28"/>
    </row>
    <row r="12" spans="1:8" ht="61.05" customHeight="1">
      <c r="A12" s="104">
        <v>10</v>
      </c>
      <c r="B12" s="105" t="s">
        <v>8</v>
      </c>
      <c r="C12" s="78" t="str">
        <f>'1.1 Engaging Jobseekers'!D12</f>
        <v>Select score 0-2</v>
      </c>
      <c r="D12" s="28"/>
      <c r="E12" s="35"/>
      <c r="F12" s="34"/>
      <c r="G12" s="28"/>
      <c r="H12" s="28"/>
    </row>
    <row r="13" spans="1:8">
      <c r="A13" s="192" t="s">
        <v>166</v>
      </c>
      <c r="B13" s="193"/>
      <c r="C13" s="107">
        <f>'1.1 Engaging Jobseekers'!D13</f>
        <v>0</v>
      </c>
      <c r="D13" s="108"/>
      <c r="E13" s="108"/>
      <c r="F13" s="108"/>
      <c r="G13" s="108"/>
      <c r="H13" s="108"/>
    </row>
    <row r="14" spans="1:8" s="109" customFormat="1" ht="43.2">
      <c r="A14" s="179" t="s">
        <v>9</v>
      </c>
      <c r="B14" s="180"/>
      <c r="C14" s="76" t="s">
        <v>297</v>
      </c>
      <c r="D14" s="76" t="s">
        <v>162</v>
      </c>
      <c r="E14" s="76" t="s">
        <v>298</v>
      </c>
      <c r="F14" s="76" t="s">
        <v>163</v>
      </c>
      <c r="G14" s="76" t="s">
        <v>164</v>
      </c>
      <c r="H14" s="76" t="s">
        <v>165</v>
      </c>
    </row>
    <row r="15" spans="1:8" ht="63" customHeight="1">
      <c r="A15" s="76">
        <v>1</v>
      </c>
      <c r="B15" s="110" t="s">
        <v>10</v>
      </c>
      <c r="C15" s="78" t="str">
        <f>'1.2 VP and Action Planning'!D3</f>
        <v>Select score 0-2</v>
      </c>
      <c r="D15" s="28"/>
      <c r="E15" s="35"/>
      <c r="F15" s="34"/>
      <c r="G15" s="28"/>
      <c r="H15" s="28"/>
    </row>
    <row r="16" spans="1:8" ht="63" customHeight="1">
      <c r="A16" s="76">
        <v>2</v>
      </c>
      <c r="B16" s="111" t="s">
        <v>90</v>
      </c>
      <c r="C16" s="78" t="str">
        <f>'1.2 VP and Action Planning'!D4</f>
        <v>Select score 0-2</v>
      </c>
      <c r="D16" s="28"/>
      <c r="E16" s="35"/>
      <c r="F16" s="34"/>
      <c r="G16" s="28"/>
      <c r="H16" s="28"/>
    </row>
    <row r="17" spans="1:8" ht="72">
      <c r="A17" s="76">
        <v>3</v>
      </c>
      <c r="B17" s="110" t="s">
        <v>11</v>
      </c>
      <c r="C17" s="78" t="str">
        <f>'1.2 VP and Action Planning'!D5</f>
        <v>Select score 0-2</v>
      </c>
      <c r="D17" s="28"/>
      <c r="E17" s="35"/>
      <c r="F17" s="34"/>
      <c r="G17" s="28"/>
      <c r="H17" s="28"/>
    </row>
    <row r="18" spans="1:8" ht="115.2">
      <c r="A18" s="76">
        <v>4</v>
      </c>
      <c r="B18" s="111" t="s">
        <v>12</v>
      </c>
      <c r="C18" s="78" t="str">
        <f>'1.2 VP and Action Planning'!D6</f>
        <v>Select score 0-2</v>
      </c>
      <c r="D18" s="17"/>
      <c r="E18" s="40"/>
      <c r="F18" s="34"/>
      <c r="G18" s="28"/>
      <c r="H18" s="28"/>
    </row>
    <row r="19" spans="1:8" ht="72">
      <c r="A19" s="76">
        <v>5</v>
      </c>
      <c r="B19" s="112" t="s">
        <v>270</v>
      </c>
      <c r="C19" s="78" t="str">
        <f>'1.2 VP and Action Planning'!D7</f>
        <v>Select score 0-2</v>
      </c>
      <c r="D19" s="28"/>
      <c r="E19" s="40"/>
      <c r="F19" s="34"/>
      <c r="G19" s="28"/>
      <c r="H19" s="28"/>
    </row>
    <row r="20" spans="1:8" ht="72">
      <c r="A20" s="76">
        <v>6</v>
      </c>
      <c r="B20" s="110" t="s">
        <v>14</v>
      </c>
      <c r="C20" s="78" t="str">
        <f>'1.2 VP and Action Planning'!D8</f>
        <v>Select score 0-2</v>
      </c>
      <c r="D20" s="28"/>
      <c r="E20" s="40"/>
      <c r="F20" s="34"/>
      <c r="G20" s="28"/>
      <c r="H20" s="28"/>
    </row>
    <row r="21" spans="1:8" ht="86.4">
      <c r="A21" s="76">
        <v>7</v>
      </c>
      <c r="B21" s="54" t="s">
        <v>15</v>
      </c>
      <c r="C21" s="78" t="str">
        <f>'1.2 VP and Action Planning'!D9</f>
        <v>Select score 0-2</v>
      </c>
      <c r="D21" s="38"/>
      <c r="E21" s="35"/>
      <c r="F21" s="34"/>
      <c r="G21" s="28"/>
      <c r="H21" s="28"/>
    </row>
    <row r="22" spans="1:8" ht="86.4">
      <c r="A22" s="76">
        <v>8</v>
      </c>
      <c r="B22" s="111" t="s">
        <v>16</v>
      </c>
      <c r="C22" s="78" t="str">
        <f>'1.2 VP and Action Planning'!D10</f>
        <v>Select score 0-2</v>
      </c>
      <c r="D22" s="28"/>
      <c r="E22" s="35"/>
      <c r="F22" s="34"/>
      <c r="G22" s="28"/>
      <c r="H22" s="28"/>
    </row>
    <row r="23" spans="1:8" ht="63" customHeight="1">
      <c r="A23" s="76">
        <v>9</v>
      </c>
      <c r="B23" s="111" t="s">
        <v>17</v>
      </c>
      <c r="C23" s="78" t="str">
        <f>'1.2 VP and Action Planning'!D11</f>
        <v>Select score 0-2</v>
      </c>
      <c r="D23" s="28"/>
      <c r="E23" s="35"/>
      <c r="F23" s="34"/>
      <c r="G23" s="28"/>
      <c r="H23" s="28"/>
    </row>
    <row r="24" spans="1:8" ht="57.6">
      <c r="A24" s="76">
        <v>10</v>
      </c>
      <c r="B24" s="111" t="s">
        <v>18</v>
      </c>
      <c r="C24" s="78" t="str">
        <f>'1.2 VP and Action Planning'!D12</f>
        <v>Select score 0-2</v>
      </c>
      <c r="D24" s="28"/>
      <c r="E24" s="35"/>
      <c r="F24" s="34"/>
      <c r="G24" s="28"/>
      <c r="H24" s="28"/>
    </row>
    <row r="25" spans="1:8" ht="100.8">
      <c r="A25" s="76">
        <v>11</v>
      </c>
      <c r="B25" s="112" t="s">
        <v>85</v>
      </c>
      <c r="C25" s="78" t="str">
        <f>'1.2 VP and Action Planning'!D13</f>
        <v>Select score 0-2</v>
      </c>
      <c r="D25" s="28"/>
      <c r="E25" s="35"/>
      <c r="F25" s="34"/>
      <c r="G25" s="28"/>
      <c r="H25" s="28"/>
    </row>
    <row r="26" spans="1:8" ht="63" customHeight="1">
      <c r="A26" s="76">
        <v>12</v>
      </c>
      <c r="B26" s="110" t="s">
        <v>19</v>
      </c>
      <c r="C26" s="78" t="str">
        <f>'1.2 VP and Action Planning'!D14</f>
        <v>Select score 0-2</v>
      </c>
      <c r="D26" s="28"/>
      <c r="E26" s="35"/>
      <c r="F26" s="34"/>
      <c r="G26" s="28"/>
      <c r="H26" s="28"/>
    </row>
    <row r="27" spans="1:8" ht="100.8">
      <c r="A27" s="76">
        <v>13</v>
      </c>
      <c r="B27" s="111" t="s">
        <v>20</v>
      </c>
      <c r="C27" s="78" t="str">
        <f>'1.2 VP and Action Planning'!D15</f>
        <v>Select score 0-2</v>
      </c>
      <c r="D27" s="39"/>
      <c r="E27" s="35"/>
      <c r="F27" s="34"/>
      <c r="G27" s="28"/>
      <c r="H27" s="28"/>
    </row>
    <row r="28" spans="1:8" ht="72">
      <c r="A28" s="76">
        <v>14</v>
      </c>
      <c r="B28" s="111" t="s">
        <v>21</v>
      </c>
      <c r="C28" s="78" t="str">
        <f>'1.2 VP and Action Planning'!D16</f>
        <v>Select score 0-2</v>
      </c>
      <c r="D28" s="28"/>
      <c r="E28" s="35"/>
      <c r="F28" s="34"/>
      <c r="G28" s="28"/>
      <c r="H28" s="28"/>
    </row>
    <row r="29" spans="1:8">
      <c r="A29" s="186" t="s">
        <v>172</v>
      </c>
      <c r="B29" s="187"/>
      <c r="C29" s="107">
        <f>'1.2 VP and Action Planning'!D17</f>
        <v>0</v>
      </c>
      <c r="D29" s="108"/>
      <c r="E29" s="108"/>
      <c r="F29" s="108"/>
      <c r="G29" s="108"/>
      <c r="H29" s="108"/>
    </row>
    <row r="30" spans="1:8" s="109" customFormat="1" ht="43.2">
      <c r="A30" s="169" t="s">
        <v>22</v>
      </c>
      <c r="B30" s="170"/>
      <c r="C30" s="76" t="s">
        <v>297</v>
      </c>
      <c r="D30" s="76" t="s">
        <v>162</v>
      </c>
      <c r="E30" s="76" t="s">
        <v>298</v>
      </c>
      <c r="F30" s="76" t="s">
        <v>163</v>
      </c>
      <c r="G30" s="76" t="s">
        <v>164</v>
      </c>
      <c r="H30" s="76" t="s">
        <v>165</v>
      </c>
    </row>
    <row r="31" spans="1:8" ht="86.4">
      <c r="A31" s="76">
        <v>1</v>
      </c>
      <c r="B31" s="113" t="s">
        <v>23</v>
      </c>
      <c r="C31" s="78" t="str">
        <f>'1.3 Engaging Employers'!D3</f>
        <v>Select score 0-2</v>
      </c>
      <c r="D31" s="28"/>
      <c r="E31" s="35"/>
      <c r="F31" s="34"/>
      <c r="G31" s="28"/>
      <c r="H31" s="28"/>
    </row>
    <row r="32" spans="1:8" ht="100.8">
      <c r="A32" s="76">
        <v>2</v>
      </c>
      <c r="B32" s="113" t="s">
        <v>98</v>
      </c>
      <c r="C32" s="78" t="str">
        <f>'1.3 Engaging Employers'!D4</f>
        <v>Select score 0-2</v>
      </c>
      <c r="D32" s="28"/>
      <c r="E32" s="35"/>
      <c r="F32" s="34"/>
      <c r="G32" s="28"/>
      <c r="H32" s="28"/>
    </row>
    <row r="33" spans="1:8" ht="57.6">
      <c r="A33" s="76">
        <v>3</v>
      </c>
      <c r="B33" s="114" t="s">
        <v>91</v>
      </c>
      <c r="C33" s="78" t="str">
        <f>'1.3 Engaging Employers'!D5</f>
        <v>Select score 0-2</v>
      </c>
      <c r="D33" s="28"/>
      <c r="E33" s="35"/>
      <c r="F33" s="34"/>
      <c r="G33" s="28"/>
      <c r="H33" s="28"/>
    </row>
    <row r="34" spans="1:8" ht="57.6">
      <c r="A34" s="76">
        <v>4</v>
      </c>
      <c r="B34" s="114" t="s">
        <v>24</v>
      </c>
      <c r="C34" s="78" t="str">
        <f>'1.3 Engaging Employers'!D6</f>
        <v>Select score 0-2</v>
      </c>
      <c r="D34" s="28"/>
      <c r="E34" s="35"/>
      <c r="F34" s="34"/>
      <c r="G34" s="28"/>
      <c r="H34" s="28"/>
    </row>
    <row r="35" spans="1:8" ht="43.2">
      <c r="A35" s="76">
        <v>5</v>
      </c>
      <c r="B35" s="114" t="s">
        <v>25</v>
      </c>
      <c r="C35" s="78" t="str">
        <f>'1.3 Engaging Employers'!D7</f>
        <v>Select score 0-2</v>
      </c>
      <c r="D35" s="28"/>
      <c r="E35" s="35"/>
      <c r="F35" s="34"/>
      <c r="G35" s="28"/>
      <c r="H35" s="28"/>
    </row>
    <row r="36" spans="1:8" ht="72">
      <c r="A36" s="76">
        <v>6</v>
      </c>
      <c r="B36" s="114" t="s">
        <v>26</v>
      </c>
      <c r="C36" s="78" t="str">
        <f>'1.3 Engaging Employers'!D8</f>
        <v>Select score 0-2</v>
      </c>
      <c r="D36" s="28"/>
      <c r="E36" s="35"/>
      <c r="F36" s="34"/>
      <c r="G36" s="28"/>
      <c r="H36" s="28"/>
    </row>
    <row r="37" spans="1:8" ht="43.2">
      <c r="A37" s="76">
        <v>7</v>
      </c>
      <c r="B37" s="114" t="s">
        <v>27</v>
      </c>
      <c r="C37" s="78" t="str">
        <f>'1.3 Engaging Employers'!D9</f>
        <v>Select score 0-2</v>
      </c>
      <c r="D37" s="28"/>
      <c r="E37" s="33"/>
      <c r="F37" s="34"/>
      <c r="G37" s="28"/>
      <c r="H37" s="28"/>
    </row>
    <row r="38" spans="1:8" ht="57.6">
      <c r="A38" s="76">
        <v>8</v>
      </c>
      <c r="B38" s="114" t="s">
        <v>295</v>
      </c>
      <c r="C38" s="78" t="str">
        <f>'1.3 Engaging Employers'!D10</f>
        <v>Select score 0-2</v>
      </c>
      <c r="D38" s="28"/>
      <c r="E38" s="35"/>
      <c r="F38" s="34"/>
      <c r="G38" s="28"/>
      <c r="H38" s="28"/>
    </row>
    <row r="39" spans="1:8" ht="57.6">
      <c r="A39" s="76">
        <v>9</v>
      </c>
      <c r="B39" s="115" t="s">
        <v>28</v>
      </c>
      <c r="C39" s="78" t="str">
        <f>'1.3 Engaging Employers'!D11</f>
        <v>Select score 0-2</v>
      </c>
      <c r="D39" s="28"/>
      <c r="E39" s="35"/>
      <c r="F39" s="34"/>
      <c r="G39" s="28"/>
      <c r="H39" s="28"/>
    </row>
    <row r="40" spans="1:8" ht="72">
      <c r="A40" s="76">
        <v>10</v>
      </c>
      <c r="B40" s="114" t="s">
        <v>29</v>
      </c>
      <c r="C40" s="78" t="str">
        <f>'1.3 Engaging Employers'!D12</f>
        <v>Select score 0-2</v>
      </c>
      <c r="D40" s="28"/>
      <c r="E40" s="35"/>
      <c r="F40" s="34"/>
      <c r="G40" s="28"/>
      <c r="H40" s="28"/>
    </row>
    <row r="41" spans="1:8" ht="43.2">
      <c r="A41" s="76">
        <v>11</v>
      </c>
      <c r="B41" s="114" t="s">
        <v>30</v>
      </c>
      <c r="C41" s="78" t="str">
        <f>'1.3 Engaging Employers'!D13</f>
        <v>Select score 0-2</v>
      </c>
      <c r="D41" s="28"/>
      <c r="E41" s="35"/>
      <c r="F41" s="34"/>
      <c r="G41" s="28"/>
      <c r="H41" s="28"/>
    </row>
    <row r="42" spans="1:8" ht="66" customHeight="1">
      <c r="A42" s="76">
        <v>12</v>
      </c>
      <c r="B42" s="114" t="s">
        <v>31</v>
      </c>
      <c r="C42" s="78" t="str">
        <f>'1.3 Engaging Employers'!D14</f>
        <v>Select score 0-2</v>
      </c>
      <c r="D42" s="28"/>
      <c r="E42" s="35"/>
      <c r="F42" s="34"/>
      <c r="G42" s="28"/>
      <c r="H42" s="28"/>
    </row>
    <row r="43" spans="1:8" ht="57.6">
      <c r="A43" s="76">
        <v>13</v>
      </c>
      <c r="B43" s="114" t="s">
        <v>32</v>
      </c>
      <c r="C43" s="78" t="str">
        <f>'1.3 Engaging Employers'!D15</f>
        <v>Select score 0-2</v>
      </c>
      <c r="D43" s="28"/>
      <c r="E43" s="35"/>
      <c r="F43" s="34"/>
      <c r="G43" s="28"/>
      <c r="H43" s="28"/>
    </row>
    <row r="44" spans="1:8" ht="43.2">
      <c r="A44" s="76">
        <v>14</v>
      </c>
      <c r="B44" s="116" t="s">
        <v>33</v>
      </c>
      <c r="C44" s="78" t="str">
        <f>'1.3 Engaging Employers'!D16</f>
        <v>Select score 0-2</v>
      </c>
      <c r="D44" s="28"/>
      <c r="E44" s="35"/>
      <c r="F44" s="34"/>
      <c r="G44" s="28"/>
      <c r="H44" s="28"/>
    </row>
    <row r="45" spans="1:8">
      <c r="A45" s="184" t="s">
        <v>172</v>
      </c>
      <c r="B45" s="184"/>
      <c r="C45" s="117">
        <f>'1.3 Engaging Employers'!D17</f>
        <v>0</v>
      </c>
      <c r="D45" s="108"/>
      <c r="E45" s="108"/>
      <c r="F45" s="108"/>
      <c r="G45" s="108"/>
      <c r="H45" s="108"/>
    </row>
    <row r="46" spans="1:8" s="109" customFormat="1" ht="43.2">
      <c r="A46" s="179" t="s">
        <v>34</v>
      </c>
      <c r="B46" s="180"/>
      <c r="C46" s="76" t="s">
        <v>297</v>
      </c>
      <c r="D46" s="76" t="s">
        <v>162</v>
      </c>
      <c r="E46" s="76" t="s">
        <v>298</v>
      </c>
      <c r="F46" s="76" t="s">
        <v>163</v>
      </c>
      <c r="G46" s="76" t="s">
        <v>164</v>
      </c>
      <c r="H46" s="76" t="s">
        <v>165</v>
      </c>
    </row>
    <row r="47" spans="1:8" ht="100.8">
      <c r="A47" s="76">
        <v>1</v>
      </c>
      <c r="B47" s="118" t="s">
        <v>35</v>
      </c>
      <c r="C47" s="78" t="str">
        <f>' 1.4 Job Match &amp; Secure Work'!D3</f>
        <v>Select score 0-2</v>
      </c>
      <c r="D47" s="28"/>
      <c r="E47" s="35"/>
      <c r="F47" s="34"/>
      <c r="G47" s="28"/>
      <c r="H47" s="28"/>
    </row>
    <row r="48" spans="1:8" ht="86.4">
      <c r="A48" s="76">
        <v>2</v>
      </c>
      <c r="B48" s="111" t="s">
        <v>36</v>
      </c>
      <c r="C48" s="78" t="str">
        <f>' 1.4 Job Match &amp; Secure Work'!D4</f>
        <v>Select score 0-2</v>
      </c>
      <c r="D48" s="28"/>
      <c r="E48" s="35"/>
      <c r="F48" s="34"/>
      <c r="G48" s="28"/>
      <c r="H48" s="28"/>
    </row>
    <row r="49" spans="1:8" ht="43.2">
      <c r="A49" s="76">
        <v>3</v>
      </c>
      <c r="B49" s="111" t="s">
        <v>92</v>
      </c>
      <c r="C49" s="78" t="str">
        <f>' 1.4 Job Match &amp; Secure Work'!D5</f>
        <v>Select score 0-2</v>
      </c>
      <c r="D49" s="28"/>
      <c r="E49" s="35"/>
      <c r="F49" s="34"/>
      <c r="G49" s="28"/>
      <c r="H49" s="28"/>
    </row>
    <row r="50" spans="1:8" ht="72">
      <c r="A50" s="76">
        <v>4</v>
      </c>
      <c r="B50" s="111" t="s">
        <v>37</v>
      </c>
      <c r="C50" s="78" t="str">
        <f>' 1.4 Job Match &amp; Secure Work'!D6</f>
        <v>Select score 0-2</v>
      </c>
      <c r="D50" s="28"/>
      <c r="E50" s="35"/>
      <c r="F50" s="34"/>
      <c r="G50" s="28"/>
      <c r="H50" s="28"/>
    </row>
    <row r="51" spans="1:8" ht="86.4">
      <c r="A51" s="76">
        <v>5</v>
      </c>
      <c r="B51" s="111" t="s">
        <v>38</v>
      </c>
      <c r="C51" s="78" t="str">
        <f>' 1.4 Job Match &amp; Secure Work'!D7</f>
        <v>Select score 0-2</v>
      </c>
      <c r="D51" s="28"/>
      <c r="E51" s="33"/>
      <c r="F51" s="34"/>
      <c r="G51" s="28"/>
      <c r="H51" s="28"/>
    </row>
    <row r="52" spans="1:8" ht="115.2">
      <c r="A52" s="76">
        <v>6</v>
      </c>
      <c r="B52" s="111" t="s">
        <v>39</v>
      </c>
      <c r="C52" s="78" t="str">
        <f>' 1.4 Job Match &amp; Secure Work'!D8</f>
        <v>Select score 0-2</v>
      </c>
      <c r="D52" s="28"/>
      <c r="E52" s="33"/>
      <c r="F52" s="34"/>
      <c r="G52" s="28"/>
      <c r="H52" s="28"/>
    </row>
    <row r="53" spans="1:8" ht="100.8">
      <c r="A53" s="76">
        <v>7</v>
      </c>
      <c r="B53" s="111" t="s">
        <v>40</v>
      </c>
      <c r="C53" s="78" t="str">
        <f>' 1.4 Job Match &amp; Secure Work'!D9</f>
        <v>Select score 0-2</v>
      </c>
      <c r="D53" s="28"/>
      <c r="E53" s="33"/>
      <c r="F53" s="34"/>
      <c r="G53" s="28"/>
      <c r="H53" s="28"/>
    </row>
    <row r="54" spans="1:8" ht="43.2">
      <c r="A54" s="76">
        <v>8</v>
      </c>
      <c r="B54" s="111" t="s">
        <v>41</v>
      </c>
      <c r="C54" s="78" t="str">
        <f>' 1.4 Job Match &amp; Secure Work'!D10</f>
        <v>Select score 0-2</v>
      </c>
      <c r="D54" s="28"/>
      <c r="E54" s="35"/>
      <c r="F54" s="34"/>
      <c r="G54" s="28"/>
      <c r="H54" s="28"/>
    </row>
    <row r="55" spans="1:8" ht="72">
      <c r="A55" s="76">
        <v>9</v>
      </c>
      <c r="B55" s="111" t="s">
        <v>42</v>
      </c>
      <c r="C55" s="78" t="str">
        <f>' 1.4 Job Match &amp; Secure Work'!D11</f>
        <v>Select score 0-2</v>
      </c>
      <c r="D55" s="28"/>
      <c r="E55" s="35"/>
      <c r="F55" s="34"/>
      <c r="G55" s="28"/>
      <c r="H55" s="28"/>
    </row>
    <row r="56" spans="1:8" ht="100.8">
      <c r="A56" s="76">
        <v>10</v>
      </c>
      <c r="B56" s="111" t="s">
        <v>43</v>
      </c>
      <c r="C56" s="78" t="str">
        <f>' 1.4 Job Match &amp; Secure Work'!D12</f>
        <v>Select score 0-2</v>
      </c>
      <c r="D56" s="28"/>
      <c r="E56" s="35"/>
      <c r="F56" s="34"/>
      <c r="G56" s="28"/>
      <c r="H56" s="28"/>
    </row>
    <row r="57" spans="1:8">
      <c r="A57" s="186" t="s">
        <v>166</v>
      </c>
      <c r="B57" s="187"/>
      <c r="C57" s="107">
        <f>' 1.4 Job Match &amp; Secure Work'!D13</f>
        <v>0</v>
      </c>
      <c r="D57" s="108"/>
      <c r="E57" s="108"/>
      <c r="F57" s="108"/>
      <c r="G57" s="108"/>
      <c r="H57" s="108"/>
    </row>
    <row r="58" spans="1:8" s="109" customFormat="1" ht="43.2">
      <c r="A58" s="179" t="s">
        <v>44</v>
      </c>
      <c r="B58" s="180"/>
      <c r="C58" s="76" t="s">
        <v>297</v>
      </c>
      <c r="D58" s="76" t="s">
        <v>162</v>
      </c>
      <c r="E58" s="76" t="s">
        <v>298</v>
      </c>
      <c r="F58" s="76" t="s">
        <v>163</v>
      </c>
      <c r="G58" s="76" t="s">
        <v>164</v>
      </c>
      <c r="H58" s="76" t="s">
        <v>165</v>
      </c>
    </row>
    <row r="59" spans="1:8" ht="115.2">
      <c r="A59" s="51">
        <v>1</v>
      </c>
      <c r="B59" s="110" t="s">
        <v>45</v>
      </c>
      <c r="C59" s="78" t="str">
        <f>'1.5 In-Work Support &amp; Career'!D3</f>
        <v>Select score 0-2</v>
      </c>
      <c r="D59" s="28"/>
      <c r="E59" s="35"/>
      <c r="F59" s="34"/>
      <c r="G59" s="28"/>
      <c r="H59" s="28"/>
    </row>
    <row r="60" spans="1:8" ht="57.6">
      <c r="A60" s="51">
        <v>2</v>
      </c>
      <c r="B60" s="111" t="s">
        <v>46</v>
      </c>
      <c r="C60" s="78" t="str">
        <f>'1.5 In-Work Support &amp; Career'!D4</f>
        <v>Select score 0-2</v>
      </c>
      <c r="D60" s="28"/>
      <c r="E60" s="35"/>
      <c r="F60" s="34"/>
      <c r="G60" s="28"/>
      <c r="H60" s="28"/>
    </row>
    <row r="61" spans="1:8" ht="57.6">
      <c r="A61" s="51">
        <v>3</v>
      </c>
      <c r="B61" s="84" t="s">
        <v>47</v>
      </c>
      <c r="C61" s="78" t="str">
        <f>'1.5 In-Work Support &amp; Career'!D5</f>
        <v>Select score 0-2</v>
      </c>
      <c r="D61" s="28"/>
      <c r="E61" s="33"/>
      <c r="F61" s="34"/>
      <c r="G61" s="28"/>
      <c r="H61" s="28"/>
    </row>
    <row r="62" spans="1:8" ht="115.2">
      <c r="A62" s="51">
        <v>4</v>
      </c>
      <c r="B62" s="111" t="s">
        <v>96</v>
      </c>
      <c r="C62" s="78" t="str">
        <f>'1.5 In-Work Support &amp; Career'!D6</f>
        <v>Select score 0-2</v>
      </c>
      <c r="D62" s="28"/>
      <c r="E62" s="35"/>
      <c r="F62" s="34"/>
      <c r="G62" s="28"/>
      <c r="H62" s="28"/>
    </row>
    <row r="63" spans="1:8" ht="72">
      <c r="A63" s="51">
        <v>5</v>
      </c>
      <c r="B63" s="111" t="s">
        <v>48</v>
      </c>
      <c r="C63" s="78" t="str">
        <f>'1.5 In-Work Support &amp; Career'!D7</f>
        <v>Select score 0-2</v>
      </c>
      <c r="D63" s="28"/>
      <c r="E63" s="35"/>
      <c r="F63" s="34"/>
      <c r="G63" s="28"/>
      <c r="H63" s="28"/>
    </row>
    <row r="64" spans="1:8" ht="43.2">
      <c r="A64" s="51">
        <v>6</v>
      </c>
      <c r="B64" s="111" t="s">
        <v>49</v>
      </c>
      <c r="C64" s="78" t="str">
        <f>'1.5 In-Work Support &amp; Career'!D8</f>
        <v>Select score 0-2</v>
      </c>
      <c r="D64" s="28"/>
      <c r="E64" s="35"/>
      <c r="F64" s="34"/>
      <c r="G64" s="28"/>
      <c r="H64" s="28"/>
    </row>
    <row r="65" spans="1:8" ht="72">
      <c r="A65" s="51">
        <v>7</v>
      </c>
      <c r="B65" s="111" t="s">
        <v>50</v>
      </c>
      <c r="C65" s="78" t="str">
        <f>'1.5 In-Work Support &amp; Career'!D9</f>
        <v>Select score 0-2</v>
      </c>
      <c r="D65" s="28"/>
      <c r="E65" s="33"/>
      <c r="F65" s="34"/>
      <c r="G65" s="28"/>
      <c r="H65" s="28"/>
    </row>
    <row r="66" spans="1:8" ht="57.6">
      <c r="A66" s="51">
        <v>8</v>
      </c>
      <c r="B66" s="111" t="s">
        <v>51</v>
      </c>
      <c r="C66" s="78" t="str">
        <f>'1.5 In-Work Support &amp; Career'!D10</f>
        <v>Select score 0-2</v>
      </c>
      <c r="D66" s="28"/>
      <c r="E66" s="35"/>
      <c r="F66" s="34"/>
      <c r="G66" s="28"/>
      <c r="H66" s="28"/>
    </row>
    <row r="67" spans="1:8" ht="57.6">
      <c r="A67" s="51">
        <v>9</v>
      </c>
      <c r="B67" s="111" t="s">
        <v>52</v>
      </c>
      <c r="C67" s="78" t="str">
        <f>'1.5 In-Work Support &amp; Career'!D11</f>
        <v>Select score 0-2</v>
      </c>
      <c r="D67" s="28"/>
      <c r="E67" s="35"/>
      <c r="F67" s="34"/>
      <c r="G67" s="28"/>
      <c r="H67" s="28"/>
    </row>
    <row r="68" spans="1:8" ht="115.2">
      <c r="A68" s="51">
        <v>10</v>
      </c>
      <c r="B68" s="111" t="s">
        <v>53</v>
      </c>
      <c r="C68" s="78" t="str">
        <f>'1.5 In-Work Support &amp; Career'!D12</f>
        <v>Select score 0-2</v>
      </c>
      <c r="D68" s="28"/>
      <c r="E68" s="35"/>
      <c r="F68" s="34"/>
      <c r="G68" s="28"/>
      <c r="H68" s="28"/>
    </row>
    <row r="69" spans="1:8" ht="57.6">
      <c r="A69" s="51">
        <v>11</v>
      </c>
      <c r="B69" s="111" t="s">
        <v>54</v>
      </c>
      <c r="C69" s="78" t="str">
        <f>'1.5 In-Work Support &amp; Career'!D13</f>
        <v>Select score 0-2</v>
      </c>
      <c r="D69" s="28"/>
      <c r="E69" s="35"/>
      <c r="F69" s="34"/>
      <c r="G69" s="28"/>
      <c r="H69" s="28"/>
    </row>
    <row r="70" spans="1:8" ht="57.6">
      <c r="A70" s="51">
        <v>12</v>
      </c>
      <c r="B70" s="111" t="s">
        <v>55</v>
      </c>
      <c r="C70" s="78" t="str">
        <f>'1.5 In-Work Support &amp; Career'!D14</f>
        <v>Select score 0-2</v>
      </c>
      <c r="D70" s="28"/>
      <c r="E70" s="35"/>
      <c r="F70" s="34"/>
      <c r="G70" s="28"/>
      <c r="H70" s="28"/>
    </row>
    <row r="71" spans="1:8" ht="72">
      <c r="A71" s="51">
        <v>13</v>
      </c>
      <c r="B71" s="111" t="s">
        <v>56</v>
      </c>
      <c r="C71" s="78" t="str">
        <f>'1.5 In-Work Support &amp; Career'!D15</f>
        <v>Select score 0-2</v>
      </c>
      <c r="D71" s="28"/>
      <c r="E71" s="35"/>
      <c r="F71" s="34"/>
      <c r="G71" s="28"/>
      <c r="H71" s="28"/>
    </row>
    <row r="72" spans="1:8" ht="57.6">
      <c r="A72" s="51">
        <v>14</v>
      </c>
      <c r="B72" s="111" t="s">
        <v>57</v>
      </c>
      <c r="C72" s="78" t="str">
        <f>'1.5 In-Work Support &amp; Career'!D16</f>
        <v>Select score 0-2</v>
      </c>
      <c r="D72" s="28"/>
      <c r="E72" s="35"/>
      <c r="F72" s="34"/>
      <c r="G72" s="28"/>
      <c r="H72" s="28"/>
    </row>
    <row r="73" spans="1:8" ht="43.2">
      <c r="A73" s="51">
        <v>15</v>
      </c>
      <c r="B73" s="111" t="s">
        <v>58</v>
      </c>
      <c r="C73" s="78" t="str">
        <f>'1.5 In-Work Support &amp; Career'!D17</f>
        <v>Select score 0-2</v>
      </c>
      <c r="D73" s="28"/>
      <c r="E73" s="35"/>
      <c r="F73" s="34"/>
      <c r="G73" s="28"/>
      <c r="H73" s="28"/>
    </row>
    <row r="74" spans="1:8" ht="15" thickBot="1">
      <c r="A74" s="190" t="s">
        <v>168</v>
      </c>
      <c r="B74" s="191"/>
      <c r="C74" s="107">
        <f>'1.5 In-Work Support &amp; Career'!D18</f>
        <v>0</v>
      </c>
      <c r="D74" s="108"/>
      <c r="E74" s="119"/>
      <c r="F74" s="119"/>
      <c r="G74" s="108"/>
      <c r="H74" s="108"/>
    </row>
    <row r="75" spans="1:8" s="109" customFormat="1" ht="43.2">
      <c r="A75" s="169" t="s">
        <v>59</v>
      </c>
      <c r="B75" s="170"/>
      <c r="C75" s="76" t="s">
        <v>297</v>
      </c>
      <c r="D75" s="76" t="s">
        <v>162</v>
      </c>
      <c r="E75" s="76" t="s">
        <v>299</v>
      </c>
      <c r="F75" s="76" t="s">
        <v>163</v>
      </c>
      <c r="G75" s="76" t="s">
        <v>164</v>
      </c>
      <c r="H75" s="76" t="s">
        <v>165</v>
      </c>
    </row>
    <row r="76" spans="1:8" ht="100.8">
      <c r="A76" s="51">
        <v>1</v>
      </c>
      <c r="B76" s="113" t="s">
        <v>302</v>
      </c>
      <c r="C76" s="78" t="str">
        <f>'2.1 Business results'!D3</f>
        <v>Select score 0-2</v>
      </c>
      <c r="D76" s="25"/>
      <c r="E76" s="31"/>
      <c r="F76" s="25"/>
      <c r="G76" s="28"/>
      <c r="H76" s="28"/>
    </row>
    <row r="77" spans="1:8" ht="57.6">
      <c r="A77" s="63">
        <v>2</v>
      </c>
      <c r="B77" s="120" t="s">
        <v>60</v>
      </c>
      <c r="C77" s="78" t="str">
        <f>'2.1 Business results'!D4</f>
        <v>Select score 0-2</v>
      </c>
      <c r="D77" s="25"/>
      <c r="E77" s="31"/>
      <c r="F77" s="25"/>
      <c r="G77" s="28"/>
      <c r="H77" s="28"/>
    </row>
    <row r="78" spans="1:8" ht="86.4">
      <c r="A78" s="51">
        <v>3</v>
      </c>
      <c r="B78" s="114" t="s">
        <v>61</v>
      </c>
      <c r="C78" s="78" t="str">
        <f>'2.1 Business results'!D5</f>
        <v>Select score 0-2</v>
      </c>
      <c r="D78" s="25"/>
      <c r="E78" s="31"/>
      <c r="F78" s="25"/>
      <c r="G78" s="28"/>
      <c r="H78" s="28"/>
    </row>
    <row r="79" spans="1:8" ht="72">
      <c r="A79" s="51">
        <v>4</v>
      </c>
      <c r="B79" s="114" t="s">
        <v>62</v>
      </c>
      <c r="C79" s="78" t="str">
        <f>'2.1 Business results'!D6</f>
        <v>Select score 0-2</v>
      </c>
      <c r="D79" s="25"/>
      <c r="E79" s="31"/>
      <c r="F79" s="25"/>
      <c r="G79" s="28"/>
      <c r="H79" s="28"/>
    </row>
    <row r="80" spans="1:8" ht="72">
      <c r="A80" s="51">
        <v>5</v>
      </c>
      <c r="B80" s="114" t="s">
        <v>63</v>
      </c>
      <c r="C80" s="78" t="str">
        <f>'2.1 Business results'!D7</f>
        <v>Select score 0-2</v>
      </c>
      <c r="D80" s="25"/>
      <c r="E80" s="32"/>
      <c r="F80" s="25"/>
      <c r="G80" s="28"/>
      <c r="H80" s="28"/>
    </row>
    <row r="81" spans="1:8" ht="129.6">
      <c r="A81" s="51">
        <v>6</v>
      </c>
      <c r="B81" s="114" t="s">
        <v>64</v>
      </c>
      <c r="C81" s="78" t="str">
        <f>'2.1 Business results'!D8</f>
        <v>Select score 0-2</v>
      </c>
      <c r="D81" s="25"/>
      <c r="E81" s="31"/>
      <c r="F81" s="25"/>
      <c r="G81" s="28"/>
      <c r="H81" s="28"/>
    </row>
    <row r="82" spans="1:8" ht="72">
      <c r="A82" s="51">
        <v>7</v>
      </c>
      <c r="B82" s="114" t="s">
        <v>65</v>
      </c>
      <c r="C82" s="78" t="str">
        <f>'2.1 Business results'!D9</f>
        <v>Select score 0-2</v>
      </c>
      <c r="D82" s="25"/>
      <c r="E82" s="31"/>
      <c r="F82" s="25"/>
      <c r="G82" s="28"/>
      <c r="H82" s="28"/>
    </row>
    <row r="83" spans="1:8" ht="57.6">
      <c r="A83" s="51">
        <v>8</v>
      </c>
      <c r="B83" s="114" t="s">
        <v>72</v>
      </c>
      <c r="C83" s="78" t="str">
        <f>'2.1 Business results'!D10</f>
        <v>Select score 0-2</v>
      </c>
      <c r="D83" s="25"/>
      <c r="E83" s="31"/>
      <c r="F83" s="25"/>
      <c r="G83" s="28"/>
      <c r="H83" s="28"/>
    </row>
    <row r="84" spans="1:8">
      <c r="A84" s="186" t="s">
        <v>169</v>
      </c>
      <c r="B84" s="187"/>
      <c r="C84" s="107">
        <f>'2.1 Business results'!D11</f>
        <v>0</v>
      </c>
      <c r="D84" s="108"/>
      <c r="E84" s="108"/>
      <c r="F84" s="108"/>
      <c r="G84" s="108"/>
      <c r="H84" s="108"/>
    </row>
    <row r="85" spans="1:8" s="109" customFormat="1" ht="43.2">
      <c r="A85" s="169" t="s">
        <v>66</v>
      </c>
      <c r="B85" s="170"/>
      <c r="C85" s="76" t="s">
        <v>297</v>
      </c>
      <c r="D85" s="76" t="s">
        <v>162</v>
      </c>
      <c r="E85" s="76" t="s">
        <v>298</v>
      </c>
      <c r="F85" s="76" t="s">
        <v>163</v>
      </c>
      <c r="G85" s="76" t="s">
        <v>164</v>
      </c>
      <c r="H85" s="76" t="s">
        <v>165</v>
      </c>
    </row>
    <row r="86" spans="1:8" ht="129.6">
      <c r="A86" s="51" t="s">
        <v>67</v>
      </c>
      <c r="B86" s="52" t="s">
        <v>293</v>
      </c>
      <c r="C86" s="78" t="str">
        <f>'2.2 KPIs'!C3</f>
        <v>Select score 0-10</v>
      </c>
      <c r="D86" s="25"/>
      <c r="E86" s="35"/>
      <c r="F86" s="34"/>
      <c r="G86" s="25"/>
      <c r="H86" s="25"/>
    </row>
    <row r="87" spans="1:8" ht="106.05" customHeight="1">
      <c r="A87" s="51" t="s">
        <v>68</v>
      </c>
      <c r="B87" s="54" t="s">
        <v>296</v>
      </c>
      <c r="C87" s="78" t="str">
        <f>'2.2 KPIs'!C4</f>
        <v>Select score 0-10</v>
      </c>
      <c r="D87" s="25"/>
      <c r="E87" s="35"/>
      <c r="F87" s="34"/>
      <c r="G87" s="25"/>
      <c r="H87" s="25"/>
    </row>
    <row r="88" spans="1:8" ht="74.55" customHeight="1">
      <c r="A88" s="51" t="s">
        <v>69</v>
      </c>
      <c r="B88" s="54" t="s">
        <v>291</v>
      </c>
      <c r="C88" s="78" t="str">
        <f>'2.2 KPIs'!C5</f>
        <v>Select score 0-5</v>
      </c>
      <c r="D88" s="25"/>
      <c r="E88" s="35"/>
      <c r="F88" s="34"/>
      <c r="G88" s="25"/>
      <c r="H88" s="25"/>
    </row>
    <row r="89" spans="1:8" ht="79.05" customHeight="1">
      <c r="A89" s="51" t="s">
        <v>70</v>
      </c>
      <c r="B89" s="54" t="s">
        <v>292</v>
      </c>
      <c r="C89" s="78" t="str">
        <f>'2.2 KPIs'!C6</f>
        <v>Select score 0-5</v>
      </c>
      <c r="D89" s="25"/>
      <c r="E89" s="35"/>
      <c r="F89" s="34"/>
      <c r="G89" s="25"/>
      <c r="H89" s="25"/>
    </row>
    <row r="90" spans="1:8" ht="192" customHeight="1">
      <c r="A90" s="51" t="s">
        <v>71</v>
      </c>
      <c r="B90" s="54" t="s">
        <v>294</v>
      </c>
      <c r="C90" s="78" t="str">
        <f>'2.2 KPIs'!C7</f>
        <v>Select score 0-10</v>
      </c>
      <c r="D90" s="25"/>
      <c r="E90" s="35"/>
      <c r="F90" s="34"/>
      <c r="G90" s="25"/>
      <c r="H90" s="25"/>
    </row>
    <row r="91" spans="1:8">
      <c r="A91" s="185" t="s">
        <v>167</v>
      </c>
      <c r="B91" s="185"/>
      <c r="C91" s="107">
        <f>'2.2 KPIs'!C8</f>
        <v>0</v>
      </c>
      <c r="D91" s="219"/>
      <c r="E91" s="219"/>
      <c r="F91" s="219"/>
      <c r="G91" s="219"/>
      <c r="H91" s="219"/>
    </row>
  </sheetData>
  <sheetProtection algorithmName="SHA-512" hashValue="sqCl12NT3ZDM3jeELnJNrrHvefqRoDHFkW8BsGoYazm2DeFFReN/fjvOW8AkCVsWN6LaA2ESZQ8AQlMlFpLIfg==" saltValue="flwwFH2fIWYD7zBYHYr0dQ==" spinCount="100000" sheet="1" objects="1" scenarios="1" formatCells="0" selectLockedCells="1"/>
  <mergeCells count="16">
    <mergeCell ref="D1:G1"/>
    <mergeCell ref="A1:B1"/>
    <mergeCell ref="A85:B85"/>
    <mergeCell ref="A45:B45"/>
    <mergeCell ref="A91:B91"/>
    <mergeCell ref="A30:B30"/>
    <mergeCell ref="A14:B14"/>
    <mergeCell ref="A84:B84"/>
    <mergeCell ref="A2:B2"/>
    <mergeCell ref="A75:B75"/>
    <mergeCell ref="A58:B58"/>
    <mergeCell ref="A46:B46"/>
    <mergeCell ref="A57:B57"/>
    <mergeCell ref="A74:B74"/>
    <mergeCell ref="A13:B13"/>
    <mergeCell ref="A29:B29"/>
  </mergeCells>
  <pageMargins left="0.25" right="0.25" top="0.75" bottom="0.75" header="0.3" footer="0.3"/>
  <pageSetup paperSize="9" orientation="landscape" r:id="rId1"/>
  <rowBreaks count="6" manualBreakCount="6">
    <brk id="13" max="16383" man="1"/>
    <brk id="29" max="16383" man="1"/>
    <brk id="45" max="16383" man="1"/>
    <brk id="57" max="16383" man="1"/>
    <brk id="74" max="16383" man="1"/>
    <brk id="8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9C53D-37EA-3B43-916D-397CCEA4865B}">
  <sheetPr>
    <tabColor theme="5" tint="-0.499984740745262"/>
  </sheetPr>
  <dimension ref="A1:G14"/>
  <sheetViews>
    <sheetView zoomScaleNormal="100" workbookViewId="0">
      <selection activeCell="F3" sqref="F3"/>
    </sheetView>
  </sheetViews>
  <sheetFormatPr defaultColWidth="10.77734375" defaultRowHeight="14.4"/>
  <cols>
    <col min="1" max="1" width="3.21875" customWidth="1"/>
    <col min="2" max="2" width="21" customWidth="1"/>
    <col min="3" max="3" width="22.109375" customWidth="1"/>
    <col min="4" max="4" width="6.109375" customWidth="1"/>
    <col min="5" max="5" width="23.77734375" customWidth="1"/>
    <col min="6" max="6" width="24.5546875" customWidth="1"/>
    <col min="7" max="7" width="42" customWidth="1"/>
  </cols>
  <sheetData>
    <row r="1" spans="1:7" ht="34.049999999999997" customHeight="1">
      <c r="A1" s="198" t="s">
        <v>243</v>
      </c>
      <c r="B1" s="198"/>
      <c r="C1" s="199"/>
    </row>
    <row r="2" spans="1:7" s="3" customFormat="1" ht="40.049999999999997" customHeight="1">
      <c r="A2" s="196" t="s">
        <v>132</v>
      </c>
      <c r="B2" s="197"/>
      <c r="C2" s="88" t="s">
        <v>301</v>
      </c>
      <c r="D2" s="88" t="s">
        <v>308</v>
      </c>
      <c r="E2" s="88" t="s">
        <v>129</v>
      </c>
      <c r="F2" s="88" t="s">
        <v>310</v>
      </c>
      <c r="G2" s="89" t="s">
        <v>86</v>
      </c>
    </row>
    <row r="3" spans="1:7" ht="144">
      <c r="A3" s="90">
        <v>1</v>
      </c>
      <c r="B3" s="65" t="s">
        <v>88</v>
      </c>
      <c r="C3" s="91" t="s">
        <v>103</v>
      </c>
      <c r="D3" s="13" t="s">
        <v>176</v>
      </c>
      <c r="E3" s="10"/>
      <c r="F3" s="10"/>
      <c r="G3" s="92" t="s">
        <v>334</v>
      </c>
    </row>
    <row r="4" spans="1:7" ht="115.2">
      <c r="A4" s="93">
        <v>2</v>
      </c>
      <c r="B4" s="64" t="s">
        <v>1</v>
      </c>
      <c r="C4" s="92" t="s">
        <v>380</v>
      </c>
      <c r="D4" s="14" t="s">
        <v>176</v>
      </c>
      <c r="E4" s="11"/>
      <c r="F4" s="11"/>
      <c r="G4" s="94" t="s">
        <v>335</v>
      </c>
    </row>
    <row r="5" spans="1:7" ht="86.4">
      <c r="A5" s="93">
        <v>3</v>
      </c>
      <c r="B5" s="64" t="s">
        <v>2</v>
      </c>
      <c r="C5" s="92" t="s">
        <v>114</v>
      </c>
      <c r="D5" s="13" t="s">
        <v>176</v>
      </c>
      <c r="E5" s="11"/>
      <c r="F5" s="11"/>
      <c r="G5" s="92" t="s">
        <v>336</v>
      </c>
    </row>
    <row r="6" spans="1:7" ht="86.4">
      <c r="A6" s="93">
        <v>4</v>
      </c>
      <c r="B6" s="95" t="s">
        <v>3</v>
      </c>
      <c r="C6" s="92" t="s">
        <v>309</v>
      </c>
      <c r="D6" s="13" t="s">
        <v>176</v>
      </c>
      <c r="E6" s="11"/>
      <c r="F6" s="11"/>
      <c r="G6" s="92" t="s">
        <v>337</v>
      </c>
    </row>
    <row r="7" spans="1:7" ht="129.6">
      <c r="A7" s="93">
        <v>5</v>
      </c>
      <c r="B7" s="65" t="s">
        <v>4</v>
      </c>
      <c r="C7" s="92" t="s">
        <v>109</v>
      </c>
      <c r="D7" s="13" t="s">
        <v>176</v>
      </c>
      <c r="E7" s="11"/>
      <c r="F7" s="11"/>
      <c r="G7" s="92" t="s">
        <v>338</v>
      </c>
    </row>
    <row r="8" spans="1:7" ht="115.2">
      <c r="A8" s="93">
        <v>6</v>
      </c>
      <c r="B8" s="64" t="s">
        <v>89</v>
      </c>
      <c r="C8" s="92" t="s">
        <v>97</v>
      </c>
      <c r="D8" s="13" t="s">
        <v>176</v>
      </c>
      <c r="E8" s="11"/>
      <c r="F8" s="11"/>
      <c r="G8" s="92" t="s">
        <v>339</v>
      </c>
    </row>
    <row r="9" spans="1:7" ht="115.2">
      <c r="A9" s="93">
        <v>7</v>
      </c>
      <c r="B9" s="64" t="s">
        <v>5</v>
      </c>
      <c r="C9" s="92" t="s">
        <v>110</v>
      </c>
      <c r="D9" s="13" t="s">
        <v>176</v>
      </c>
      <c r="E9" s="11"/>
      <c r="F9" s="11"/>
      <c r="G9" s="92" t="s">
        <v>340</v>
      </c>
    </row>
    <row r="10" spans="1:7" ht="100.8">
      <c r="A10" s="93">
        <v>8</v>
      </c>
      <c r="B10" s="64" t="s">
        <v>6</v>
      </c>
      <c r="C10" s="92" t="s">
        <v>87</v>
      </c>
      <c r="D10" s="13" t="s">
        <v>176</v>
      </c>
      <c r="E10" s="11"/>
      <c r="F10" s="11"/>
      <c r="G10" s="92" t="s">
        <v>127</v>
      </c>
    </row>
    <row r="11" spans="1:7" ht="100.8">
      <c r="A11" s="93">
        <v>9</v>
      </c>
      <c r="B11" s="64" t="s">
        <v>7</v>
      </c>
      <c r="C11" s="92" t="s">
        <v>258</v>
      </c>
      <c r="D11" s="13" t="s">
        <v>176</v>
      </c>
      <c r="E11" s="11"/>
      <c r="F11" s="11"/>
      <c r="G11" s="92" t="s">
        <v>126</v>
      </c>
    </row>
    <row r="12" spans="1:7" ht="72">
      <c r="A12" s="93">
        <v>10</v>
      </c>
      <c r="B12" s="64" t="s">
        <v>8</v>
      </c>
      <c r="C12" s="92" t="s">
        <v>104</v>
      </c>
      <c r="D12" s="13" t="s">
        <v>176</v>
      </c>
      <c r="E12" s="12"/>
      <c r="F12" s="11"/>
      <c r="G12" s="92" t="s">
        <v>311</v>
      </c>
    </row>
    <row r="13" spans="1:7" s="81" customFormat="1" ht="31.95" customHeight="1">
      <c r="A13" s="194" t="s">
        <v>166</v>
      </c>
      <c r="B13" s="195"/>
      <c r="C13" s="96" t="s">
        <v>131</v>
      </c>
      <c r="D13" s="97">
        <f>SUM(D3:D12)</f>
        <v>0</v>
      </c>
      <c r="E13" s="98"/>
      <c r="F13" s="98"/>
      <c r="G13" s="98"/>
    </row>
    <row r="14" spans="1:7" ht="16.05" customHeight="1">
      <c r="A14" s="200" t="s">
        <v>83</v>
      </c>
      <c r="B14" s="200"/>
      <c r="C14" s="201"/>
      <c r="D14" s="99"/>
      <c r="E14" s="99"/>
      <c r="F14" s="99"/>
      <c r="G14" s="99"/>
    </row>
  </sheetData>
  <sheetProtection algorithmName="SHA-512" hashValue="8dB0o6zCUNwNNf5sBjOtajvAUtiE1OiYF0Cj6IJ9TC9OBeJ4UbGUpMTS/aVL439weky0H2B0V+4DkKUqvMkxOg==" saltValue="dhNuWzI45XFNFScjaInfwA==" spinCount="100000" sheet="1" objects="1" scenarios="1" formatCells="0" selectLockedCells="1"/>
  <mergeCells count="4">
    <mergeCell ref="A13:B13"/>
    <mergeCell ref="A2:B2"/>
    <mergeCell ref="A1:C1"/>
    <mergeCell ref="A14:C14"/>
  </mergeCells>
  <pageMargins left="0.25" right="0.25"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E3E056EF-6A92-E343-8D1F-09000BD880E0}">
          <x14:formula1>
            <xm:f>Lists!$A$1:$A$4</xm:f>
          </x14:formula1>
          <xm:sqref>D3:D12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9EEBD-2583-0146-8E3F-D190981011E0}">
  <sheetPr>
    <tabColor theme="8"/>
  </sheetPr>
  <dimension ref="A1:G18"/>
  <sheetViews>
    <sheetView zoomScaleNormal="100" workbookViewId="0">
      <selection activeCell="D3" sqref="D3"/>
    </sheetView>
  </sheetViews>
  <sheetFormatPr defaultColWidth="10.77734375" defaultRowHeight="14.4"/>
  <cols>
    <col min="1" max="1" width="3.21875" customWidth="1"/>
    <col min="2" max="2" width="21" customWidth="1"/>
    <col min="3" max="3" width="22.109375" customWidth="1"/>
    <col min="4" max="4" width="6.109375" customWidth="1"/>
    <col min="5" max="5" width="23.77734375" customWidth="1"/>
    <col min="6" max="6" width="24.5546875" customWidth="1"/>
    <col min="7" max="7" width="42" customWidth="1"/>
  </cols>
  <sheetData>
    <row r="1" spans="1:7" ht="36" customHeight="1">
      <c r="A1" s="74" t="s">
        <v>9</v>
      </c>
      <c r="B1" s="83"/>
    </row>
    <row r="2" spans="1:7" s="3" customFormat="1" ht="43.2">
      <c r="A2" s="169" t="s">
        <v>132</v>
      </c>
      <c r="B2" s="170"/>
      <c r="C2" s="60" t="s">
        <v>301</v>
      </c>
      <c r="D2" s="68" t="s">
        <v>308</v>
      </c>
      <c r="E2" s="69" t="s">
        <v>129</v>
      </c>
      <c r="F2" s="60" t="s">
        <v>310</v>
      </c>
      <c r="G2" s="69" t="s">
        <v>86</v>
      </c>
    </row>
    <row r="3" spans="1:7" ht="72">
      <c r="A3" s="76">
        <v>1</v>
      </c>
      <c r="B3" s="52" t="s">
        <v>10</v>
      </c>
      <c r="C3" s="73" t="s">
        <v>93</v>
      </c>
      <c r="D3" s="19" t="s">
        <v>176</v>
      </c>
      <c r="E3" s="28"/>
      <c r="F3" s="28"/>
      <c r="G3" s="84" t="s">
        <v>341</v>
      </c>
    </row>
    <row r="4" spans="1:7" ht="86.4">
      <c r="A4" s="76">
        <v>2</v>
      </c>
      <c r="B4" s="54" t="s">
        <v>90</v>
      </c>
      <c r="C4" s="73" t="s">
        <v>94</v>
      </c>
      <c r="D4" s="19" t="s">
        <v>176</v>
      </c>
      <c r="E4" s="28"/>
      <c r="F4" s="28"/>
      <c r="G4" s="73" t="s">
        <v>313</v>
      </c>
    </row>
    <row r="5" spans="1:7" ht="115.2">
      <c r="A5" s="76">
        <v>3</v>
      </c>
      <c r="B5" s="52" t="s">
        <v>11</v>
      </c>
      <c r="C5" s="73" t="s">
        <v>120</v>
      </c>
      <c r="D5" s="19" t="s">
        <v>176</v>
      </c>
      <c r="E5" s="28"/>
      <c r="F5" s="28"/>
      <c r="G5" s="73" t="s">
        <v>314</v>
      </c>
    </row>
    <row r="6" spans="1:7" ht="144">
      <c r="A6" s="76">
        <v>4</v>
      </c>
      <c r="B6" s="54" t="s">
        <v>12</v>
      </c>
      <c r="C6" s="85" t="s">
        <v>146</v>
      </c>
      <c r="D6" s="19" t="s">
        <v>176</v>
      </c>
      <c r="E6" s="17"/>
      <c r="F6" s="18"/>
      <c r="G6" s="86" t="s">
        <v>133</v>
      </c>
    </row>
    <row r="7" spans="1:7" ht="100.8">
      <c r="A7" s="76">
        <v>5</v>
      </c>
      <c r="B7" s="87" t="s">
        <v>13</v>
      </c>
      <c r="C7" s="85" t="s">
        <v>105</v>
      </c>
      <c r="D7" s="19" t="s">
        <v>176</v>
      </c>
      <c r="E7" s="28"/>
      <c r="F7" s="41"/>
      <c r="G7" s="73" t="s">
        <v>342</v>
      </c>
    </row>
    <row r="8" spans="1:7" ht="115.2">
      <c r="A8" s="76">
        <v>6</v>
      </c>
      <c r="B8" s="52" t="s">
        <v>14</v>
      </c>
      <c r="C8" s="85" t="s">
        <v>111</v>
      </c>
      <c r="D8" s="19" t="s">
        <v>176</v>
      </c>
      <c r="E8" s="28"/>
      <c r="F8" s="41"/>
      <c r="G8" s="73" t="s">
        <v>343</v>
      </c>
    </row>
    <row r="9" spans="1:7" ht="144">
      <c r="A9" s="76">
        <v>7</v>
      </c>
      <c r="B9" s="54" t="s">
        <v>15</v>
      </c>
      <c r="C9" s="73" t="s">
        <v>252</v>
      </c>
      <c r="D9" s="19" t="s">
        <v>176</v>
      </c>
      <c r="E9" s="28"/>
      <c r="F9" s="28"/>
      <c r="G9" s="62" t="s">
        <v>344</v>
      </c>
    </row>
    <row r="10" spans="1:7" ht="129.6">
      <c r="A10" s="76">
        <v>8</v>
      </c>
      <c r="B10" s="54" t="s">
        <v>16</v>
      </c>
      <c r="C10" s="73" t="s">
        <v>99</v>
      </c>
      <c r="D10" s="19" t="s">
        <v>176</v>
      </c>
      <c r="E10" s="28"/>
      <c r="F10" s="28"/>
      <c r="G10" s="62" t="s">
        <v>345</v>
      </c>
    </row>
    <row r="11" spans="1:7" ht="86.4">
      <c r="A11" s="76">
        <v>9</v>
      </c>
      <c r="B11" s="54" t="s">
        <v>17</v>
      </c>
      <c r="C11" s="73" t="s">
        <v>145</v>
      </c>
      <c r="D11" s="19" t="s">
        <v>176</v>
      </c>
      <c r="E11" s="28"/>
      <c r="F11" s="28"/>
      <c r="G11" s="62" t="s">
        <v>346</v>
      </c>
    </row>
    <row r="12" spans="1:7" ht="144">
      <c r="A12" s="76">
        <v>10</v>
      </c>
      <c r="B12" s="54" t="s">
        <v>18</v>
      </c>
      <c r="C12" s="73" t="s">
        <v>106</v>
      </c>
      <c r="D12" s="19" t="s">
        <v>176</v>
      </c>
      <c r="E12" s="28"/>
      <c r="F12" s="28"/>
      <c r="G12" s="62" t="s">
        <v>315</v>
      </c>
    </row>
    <row r="13" spans="1:7" ht="115.2">
      <c r="A13" s="76">
        <v>11</v>
      </c>
      <c r="B13" s="87" t="s">
        <v>85</v>
      </c>
      <c r="C13" s="73" t="s">
        <v>107</v>
      </c>
      <c r="D13" s="19" t="s">
        <v>176</v>
      </c>
      <c r="E13" s="28"/>
      <c r="F13" s="28"/>
      <c r="G13" s="62" t="s">
        <v>253</v>
      </c>
    </row>
    <row r="14" spans="1:7" ht="129.6">
      <c r="A14" s="76">
        <v>12</v>
      </c>
      <c r="B14" s="52" t="s">
        <v>19</v>
      </c>
      <c r="C14" s="73" t="s">
        <v>117</v>
      </c>
      <c r="D14" s="19" t="s">
        <v>176</v>
      </c>
      <c r="E14" s="28"/>
      <c r="F14" s="28"/>
      <c r="G14" s="62" t="s">
        <v>254</v>
      </c>
    </row>
    <row r="15" spans="1:7" ht="158.4">
      <c r="A15" s="76">
        <v>13</v>
      </c>
      <c r="B15" s="54" t="s">
        <v>20</v>
      </c>
      <c r="C15" s="73" t="s">
        <v>108</v>
      </c>
      <c r="D15" s="19" t="s">
        <v>176</v>
      </c>
      <c r="E15" s="28"/>
      <c r="F15" s="39"/>
      <c r="G15" s="84" t="s">
        <v>347</v>
      </c>
    </row>
    <row r="16" spans="1:7" ht="144">
      <c r="A16" s="76">
        <v>14</v>
      </c>
      <c r="B16" s="54" t="s">
        <v>21</v>
      </c>
      <c r="C16" s="73" t="s">
        <v>312</v>
      </c>
      <c r="D16" s="19" t="s">
        <v>176</v>
      </c>
      <c r="E16" s="28"/>
      <c r="F16" s="28"/>
      <c r="G16" s="84" t="s">
        <v>348</v>
      </c>
    </row>
    <row r="17" spans="1:4" s="2" customFormat="1" ht="37.049999999999997" customHeight="1">
      <c r="A17" s="173" t="s">
        <v>172</v>
      </c>
      <c r="B17" s="174"/>
      <c r="C17" s="67" t="s">
        <v>131</v>
      </c>
      <c r="D17" s="70">
        <f>SUM(D3:D16)</f>
        <v>0</v>
      </c>
    </row>
    <row r="18" spans="1:4">
      <c r="A18" s="202" t="s">
        <v>83</v>
      </c>
      <c r="B18" s="201"/>
      <c r="C18" s="201"/>
      <c r="D18" s="201"/>
    </row>
  </sheetData>
  <sheetProtection algorithmName="SHA-512" hashValue="3fP7Lz6a7n7Jx0AQjLYXXnTwyHHhgt/6/qQgLbb1XUqdku7210M52kMyePL9yg6LLrWIb2cyrB8OLOPpdMJvmA==" saltValue="SrOFLutEY0tO7H0WyRDnww==" spinCount="100000" sheet="1" objects="1" scenarios="1" formatCells="0" selectLockedCells="1"/>
  <mergeCells count="3">
    <mergeCell ref="A17:B17"/>
    <mergeCell ref="A18:D18"/>
    <mergeCell ref="A2:B2"/>
  </mergeCells>
  <pageMargins left="0.25" right="0.25"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AB7DD4E1-4F92-A54D-96D7-8F82DD7EA084}">
          <x14:formula1>
            <xm:f>Lists!$A$1:$A$4</xm:f>
          </x14:formula1>
          <xm:sqref>D3:D16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D8163-978E-6D48-A67A-0721E9F13395}">
  <sheetPr>
    <tabColor rgb="FFFF0000"/>
  </sheetPr>
  <dimension ref="A1:G18"/>
  <sheetViews>
    <sheetView zoomScaleNormal="100" workbookViewId="0">
      <selection activeCell="D3" sqref="D3"/>
    </sheetView>
  </sheetViews>
  <sheetFormatPr defaultColWidth="10.77734375" defaultRowHeight="14.4"/>
  <cols>
    <col min="1" max="1" width="3.21875" customWidth="1"/>
    <col min="2" max="2" width="21" customWidth="1"/>
    <col min="3" max="3" width="22.109375" customWidth="1"/>
    <col min="4" max="4" width="6.109375" customWidth="1"/>
    <col min="5" max="5" width="23.77734375" customWidth="1"/>
    <col min="6" max="6" width="24.5546875" customWidth="1"/>
    <col min="7" max="7" width="42" customWidth="1"/>
  </cols>
  <sheetData>
    <row r="1" spans="1:7" ht="34.950000000000003" customHeight="1">
      <c r="A1" s="205" t="s">
        <v>22</v>
      </c>
      <c r="B1" s="206"/>
      <c r="C1" s="199"/>
    </row>
    <row r="2" spans="1:7" s="3" customFormat="1" ht="69" customHeight="1">
      <c r="A2" s="169" t="s">
        <v>132</v>
      </c>
      <c r="B2" s="170"/>
      <c r="C2" s="60" t="s">
        <v>301</v>
      </c>
      <c r="D2" s="68" t="s">
        <v>308</v>
      </c>
      <c r="E2" s="68" t="s">
        <v>129</v>
      </c>
      <c r="F2" s="68" t="s">
        <v>310</v>
      </c>
      <c r="G2" s="69" t="s">
        <v>86</v>
      </c>
    </row>
    <row r="3" spans="1:7" ht="115.2">
      <c r="A3" s="76">
        <v>1</v>
      </c>
      <c r="B3" s="61" t="s">
        <v>23</v>
      </c>
      <c r="C3" s="62" t="s">
        <v>100</v>
      </c>
      <c r="D3" s="19" t="s">
        <v>176</v>
      </c>
      <c r="E3" s="28"/>
      <c r="F3" s="28"/>
      <c r="G3" s="73" t="s">
        <v>134</v>
      </c>
    </row>
    <row r="4" spans="1:7" ht="115.2">
      <c r="A4" s="76">
        <v>2</v>
      </c>
      <c r="B4" s="61" t="s">
        <v>98</v>
      </c>
      <c r="C4" s="62" t="s">
        <v>255</v>
      </c>
      <c r="D4" s="19" t="s">
        <v>176</v>
      </c>
      <c r="E4" s="28"/>
      <c r="F4" s="28"/>
      <c r="G4" s="73" t="s">
        <v>349</v>
      </c>
    </row>
    <row r="5" spans="1:7" ht="129.6">
      <c r="A5" s="76">
        <v>3</v>
      </c>
      <c r="B5" s="65" t="s">
        <v>91</v>
      </c>
      <c r="C5" s="62" t="s">
        <v>256</v>
      </c>
      <c r="D5" s="19" t="s">
        <v>176</v>
      </c>
      <c r="E5" s="28"/>
      <c r="F5" s="28"/>
      <c r="G5" s="73" t="s">
        <v>350</v>
      </c>
    </row>
    <row r="6" spans="1:7" ht="158.4">
      <c r="A6" s="76">
        <v>4</v>
      </c>
      <c r="B6" s="65" t="s">
        <v>24</v>
      </c>
      <c r="C6" s="62" t="s">
        <v>122</v>
      </c>
      <c r="D6" s="19" t="s">
        <v>176</v>
      </c>
      <c r="E6" s="28"/>
      <c r="F6" s="28"/>
      <c r="G6" s="73" t="s">
        <v>351</v>
      </c>
    </row>
    <row r="7" spans="1:7" ht="100.8">
      <c r="A7" s="76">
        <v>5</v>
      </c>
      <c r="B7" s="65" t="s">
        <v>25</v>
      </c>
      <c r="C7" s="62" t="s">
        <v>121</v>
      </c>
      <c r="D7" s="19" t="s">
        <v>176</v>
      </c>
      <c r="E7" s="28"/>
      <c r="F7" s="28"/>
      <c r="G7" s="73" t="s">
        <v>318</v>
      </c>
    </row>
    <row r="8" spans="1:7" ht="115.2">
      <c r="A8" s="76">
        <v>6</v>
      </c>
      <c r="B8" s="65" t="s">
        <v>26</v>
      </c>
      <c r="C8" s="62" t="s">
        <v>317</v>
      </c>
      <c r="D8" s="19" t="s">
        <v>176</v>
      </c>
      <c r="E8" s="28"/>
      <c r="F8" s="28"/>
      <c r="G8" s="73" t="s">
        <v>135</v>
      </c>
    </row>
    <row r="9" spans="1:7" ht="115.2">
      <c r="A9" s="76">
        <v>7</v>
      </c>
      <c r="B9" s="65" t="s">
        <v>27</v>
      </c>
      <c r="C9" s="66" t="s">
        <v>257</v>
      </c>
      <c r="D9" s="19" t="s">
        <v>176</v>
      </c>
      <c r="E9" s="28"/>
      <c r="F9" s="28"/>
      <c r="G9" s="73" t="s">
        <v>352</v>
      </c>
    </row>
    <row r="10" spans="1:7" ht="158.4">
      <c r="A10" s="76">
        <v>8</v>
      </c>
      <c r="B10" s="65" t="s">
        <v>295</v>
      </c>
      <c r="C10" s="62" t="s">
        <v>316</v>
      </c>
      <c r="D10" s="19" t="s">
        <v>176</v>
      </c>
      <c r="E10" s="28"/>
      <c r="F10" s="28"/>
      <c r="G10" s="73" t="s">
        <v>353</v>
      </c>
    </row>
    <row r="11" spans="1:7" ht="72">
      <c r="A11" s="76">
        <v>9</v>
      </c>
      <c r="B11" s="62" t="s">
        <v>28</v>
      </c>
      <c r="C11" s="62" t="s">
        <v>275</v>
      </c>
      <c r="D11" s="19" t="s">
        <v>176</v>
      </c>
      <c r="E11" s="28"/>
      <c r="F11" s="28"/>
      <c r="G11" s="73" t="s">
        <v>321</v>
      </c>
    </row>
    <row r="12" spans="1:7" ht="72">
      <c r="A12" s="76">
        <v>10</v>
      </c>
      <c r="B12" s="65" t="s">
        <v>29</v>
      </c>
      <c r="C12" s="62" t="s">
        <v>112</v>
      </c>
      <c r="D12" s="19" t="s">
        <v>176</v>
      </c>
      <c r="E12" s="28"/>
      <c r="F12" s="28"/>
      <c r="G12" s="73" t="s">
        <v>354</v>
      </c>
    </row>
    <row r="13" spans="1:7" ht="86.4">
      <c r="A13" s="76">
        <v>11</v>
      </c>
      <c r="B13" s="65" t="s">
        <v>30</v>
      </c>
      <c r="C13" s="62" t="s">
        <v>118</v>
      </c>
      <c r="D13" s="19" t="s">
        <v>176</v>
      </c>
      <c r="E13" s="28"/>
      <c r="F13" s="28"/>
      <c r="G13" s="73" t="s">
        <v>136</v>
      </c>
    </row>
    <row r="14" spans="1:7" ht="115.2">
      <c r="A14" s="76">
        <v>12</v>
      </c>
      <c r="B14" s="65" t="s">
        <v>31</v>
      </c>
      <c r="C14" s="62" t="s">
        <v>116</v>
      </c>
      <c r="D14" s="19" t="s">
        <v>176</v>
      </c>
      <c r="E14" s="28"/>
      <c r="F14" s="28"/>
      <c r="G14" s="73" t="s">
        <v>319</v>
      </c>
    </row>
    <row r="15" spans="1:7" ht="100.8">
      <c r="A15" s="76">
        <v>13</v>
      </c>
      <c r="B15" s="65" t="s">
        <v>32</v>
      </c>
      <c r="C15" s="62" t="s">
        <v>115</v>
      </c>
      <c r="D15" s="19" t="s">
        <v>176</v>
      </c>
      <c r="E15" s="28"/>
      <c r="F15" s="28"/>
      <c r="G15" s="73" t="s">
        <v>137</v>
      </c>
    </row>
    <row r="16" spans="1:7" ht="86.4">
      <c r="A16" s="76">
        <v>14</v>
      </c>
      <c r="B16" s="82" t="s">
        <v>33</v>
      </c>
      <c r="C16" s="62" t="s">
        <v>101</v>
      </c>
      <c r="D16" s="19" t="s">
        <v>176</v>
      </c>
      <c r="E16" s="28"/>
      <c r="F16" s="28"/>
      <c r="G16" s="73" t="s">
        <v>320</v>
      </c>
    </row>
    <row r="17" spans="1:6" s="81" customFormat="1" ht="39" customHeight="1">
      <c r="A17" s="203" t="s">
        <v>171</v>
      </c>
      <c r="B17" s="204"/>
      <c r="C17" s="79" t="s">
        <v>131</v>
      </c>
      <c r="D17" s="70">
        <f>SUM(D3:D16)</f>
        <v>0</v>
      </c>
      <c r="E17" s="80"/>
      <c r="F17" s="80"/>
    </row>
    <row r="18" spans="1:6">
      <c r="A18" s="202" t="s">
        <v>83</v>
      </c>
      <c r="B18" s="201"/>
      <c r="C18" s="201"/>
      <c r="D18" s="201"/>
    </row>
  </sheetData>
  <sheetProtection algorithmName="SHA-512" hashValue="ZC6HYd1npc+H/FB5W9BUWesXRh8icax9FIt7f2EtFqm95cMInIHkud1oBOq+WDriqa1lwkDcd1ufPdspOrGHVQ==" saltValue="6Wi0qTykwI9YIVpQze6Keg==" spinCount="100000" sheet="1" objects="1" scenarios="1" formatCells="0" selectLockedCells="1"/>
  <mergeCells count="4">
    <mergeCell ref="A17:B17"/>
    <mergeCell ref="A18:D18"/>
    <mergeCell ref="A2:B2"/>
    <mergeCell ref="A1:C1"/>
  </mergeCells>
  <pageMargins left="0.25" right="0.25"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66CE6EA-A1D7-1E4B-93DB-FA2EC474BC6E}">
          <x14:formula1>
            <xm:f>Lists!$A$1:$A$4</xm:f>
          </x14:formula1>
          <xm:sqref>D3:D16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B5F24-FEF8-7245-97E9-964C05766098}">
  <sheetPr>
    <tabColor rgb="FF00B050"/>
  </sheetPr>
  <dimension ref="A1:G14"/>
  <sheetViews>
    <sheetView zoomScaleNormal="100" workbookViewId="0">
      <selection activeCell="F3" sqref="F3"/>
    </sheetView>
  </sheetViews>
  <sheetFormatPr defaultColWidth="10.77734375" defaultRowHeight="14.4"/>
  <cols>
    <col min="1" max="1" width="3.21875" customWidth="1"/>
    <col min="2" max="2" width="21" customWidth="1"/>
    <col min="3" max="3" width="22.109375" customWidth="1"/>
    <col min="4" max="4" width="6.109375" customWidth="1"/>
    <col min="5" max="5" width="23.77734375" customWidth="1"/>
    <col min="6" max="6" width="24.5546875" customWidth="1"/>
    <col min="7" max="7" width="42" customWidth="1"/>
  </cols>
  <sheetData>
    <row r="1" spans="1:7" ht="37.950000000000003" customHeight="1">
      <c r="A1" s="74" t="s">
        <v>34</v>
      </c>
      <c r="B1" s="75"/>
    </row>
    <row r="2" spans="1:7" s="3" customFormat="1" ht="43.2">
      <c r="A2" s="169" t="s">
        <v>132</v>
      </c>
      <c r="B2" s="207"/>
      <c r="C2" s="60" t="s">
        <v>301</v>
      </c>
      <c r="D2" s="68" t="s">
        <v>308</v>
      </c>
      <c r="E2" s="68" t="s">
        <v>129</v>
      </c>
      <c r="F2" s="68" t="s">
        <v>310</v>
      </c>
      <c r="G2" s="69" t="s">
        <v>86</v>
      </c>
    </row>
    <row r="3" spans="1:7" ht="201.6">
      <c r="A3" s="76">
        <v>1</v>
      </c>
      <c r="B3" s="77" t="s">
        <v>35</v>
      </c>
      <c r="C3" s="62" t="s">
        <v>139</v>
      </c>
      <c r="D3" s="19" t="s">
        <v>176</v>
      </c>
      <c r="E3" s="28"/>
      <c r="F3" s="28"/>
      <c r="G3" s="73" t="s">
        <v>355</v>
      </c>
    </row>
    <row r="4" spans="1:7" ht="129.6">
      <c r="A4" s="76">
        <v>2</v>
      </c>
      <c r="B4" s="54" t="s">
        <v>36</v>
      </c>
      <c r="C4" s="62" t="s">
        <v>141</v>
      </c>
      <c r="D4" s="19" t="s">
        <v>176</v>
      </c>
      <c r="E4" s="28"/>
      <c r="F4" s="28"/>
      <c r="G4" s="73" t="s">
        <v>356</v>
      </c>
    </row>
    <row r="5" spans="1:7" ht="115.2">
      <c r="A5" s="76">
        <v>3</v>
      </c>
      <c r="B5" s="54" t="s">
        <v>92</v>
      </c>
      <c r="C5" s="62" t="s">
        <v>259</v>
      </c>
      <c r="D5" s="19" t="s">
        <v>176</v>
      </c>
      <c r="E5" s="28"/>
      <c r="F5" s="28"/>
      <c r="G5" s="73" t="s">
        <v>357</v>
      </c>
    </row>
    <row r="6" spans="1:7" ht="158.4">
      <c r="A6" s="76">
        <v>4</v>
      </c>
      <c r="B6" s="54" t="s">
        <v>37</v>
      </c>
      <c r="C6" s="62" t="s">
        <v>260</v>
      </c>
      <c r="D6" s="19" t="s">
        <v>176</v>
      </c>
      <c r="E6" s="28"/>
      <c r="F6" s="28"/>
      <c r="G6" s="73" t="s">
        <v>358</v>
      </c>
    </row>
    <row r="7" spans="1:7" ht="172.8">
      <c r="A7" s="76">
        <v>5</v>
      </c>
      <c r="B7" s="54" t="s">
        <v>38</v>
      </c>
      <c r="C7" s="66" t="s">
        <v>140</v>
      </c>
      <c r="D7" s="19" t="s">
        <v>176</v>
      </c>
      <c r="E7" s="28"/>
      <c r="F7" s="28"/>
      <c r="G7" s="73" t="s">
        <v>359</v>
      </c>
    </row>
    <row r="8" spans="1:7" ht="172.95" customHeight="1">
      <c r="A8" s="76">
        <v>6</v>
      </c>
      <c r="B8" s="54" t="s">
        <v>39</v>
      </c>
      <c r="C8" s="66" t="s">
        <v>322</v>
      </c>
      <c r="D8" s="19" t="s">
        <v>176</v>
      </c>
      <c r="E8" s="28"/>
      <c r="F8" s="28"/>
      <c r="G8" s="73" t="s">
        <v>360</v>
      </c>
    </row>
    <row r="9" spans="1:7" ht="172.8">
      <c r="A9" s="76">
        <v>7</v>
      </c>
      <c r="B9" s="54" t="s">
        <v>40</v>
      </c>
      <c r="C9" s="66" t="s">
        <v>142</v>
      </c>
      <c r="D9" s="19" t="s">
        <v>176</v>
      </c>
      <c r="E9" s="28"/>
      <c r="F9" s="28"/>
      <c r="G9" s="73" t="s">
        <v>361</v>
      </c>
    </row>
    <row r="10" spans="1:7" ht="86.4">
      <c r="A10" s="76">
        <v>8</v>
      </c>
      <c r="B10" s="54" t="s">
        <v>41</v>
      </c>
      <c r="C10" s="62" t="s">
        <v>119</v>
      </c>
      <c r="D10" s="19" t="s">
        <v>176</v>
      </c>
      <c r="E10" s="28"/>
      <c r="F10" s="28"/>
      <c r="G10" s="73" t="s">
        <v>323</v>
      </c>
    </row>
    <row r="11" spans="1:7" ht="129.6">
      <c r="A11" s="76">
        <v>9</v>
      </c>
      <c r="B11" s="54" t="s">
        <v>42</v>
      </c>
      <c r="C11" s="62" t="s">
        <v>143</v>
      </c>
      <c r="D11" s="19" t="s">
        <v>176</v>
      </c>
      <c r="E11" s="28"/>
      <c r="F11" s="28"/>
      <c r="G11" s="73" t="s">
        <v>138</v>
      </c>
    </row>
    <row r="12" spans="1:7" ht="158.4">
      <c r="A12" s="76">
        <v>10</v>
      </c>
      <c r="B12" s="54" t="s">
        <v>43</v>
      </c>
      <c r="C12" s="62" t="s">
        <v>144</v>
      </c>
      <c r="D12" s="19" t="s">
        <v>176</v>
      </c>
      <c r="E12" s="28"/>
      <c r="F12" s="28"/>
      <c r="G12" s="73" t="s">
        <v>376</v>
      </c>
    </row>
    <row r="13" spans="1:7" s="81" customFormat="1" ht="32.549999999999997" customHeight="1">
      <c r="A13" s="203" t="s">
        <v>170</v>
      </c>
      <c r="B13" s="204"/>
      <c r="C13" s="79" t="s">
        <v>131</v>
      </c>
      <c r="D13" s="70">
        <f>SUM(D3:D12)</f>
        <v>0</v>
      </c>
      <c r="E13" s="80"/>
      <c r="F13" s="80"/>
    </row>
    <row r="14" spans="1:7">
      <c r="A14" s="202" t="s">
        <v>83</v>
      </c>
      <c r="B14" s="201"/>
      <c r="C14" s="201"/>
      <c r="D14" s="201"/>
    </row>
  </sheetData>
  <sheetProtection algorithmName="SHA-512" hashValue="m0yTHdwPuJvUfKJNDM8Xkceh6Zgo07mIrE7ntMeV8//v2LjoGAI9jVU9CXCsSTXBa4O+em0rE8Jinrb7MYJpBA==" saltValue="adDqLR2UMdToSc/18OWe2g==" spinCount="100000" sheet="1" objects="1" scenarios="1" formatCells="0" selectLockedCells="1"/>
  <mergeCells count="3">
    <mergeCell ref="A13:B13"/>
    <mergeCell ref="A14:D14"/>
    <mergeCell ref="A2:B2"/>
  </mergeCells>
  <pageMargins left="0.25" right="0.25"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7B3BF37A-A6BE-7741-936C-FC712E5FCE1D}">
          <x14:formula1>
            <xm:f>Lists!$A$1:$A$4</xm:f>
          </x14:formula1>
          <xm:sqref>D3:D12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03519-D639-D54A-9C34-4EEC294D8569}">
  <sheetPr>
    <tabColor rgb="FFFFFF00"/>
  </sheetPr>
  <dimension ref="A1:G19"/>
  <sheetViews>
    <sheetView zoomScaleNormal="100" workbookViewId="0">
      <selection activeCell="E4" sqref="E4"/>
    </sheetView>
  </sheetViews>
  <sheetFormatPr defaultColWidth="10.77734375" defaultRowHeight="14.4"/>
  <cols>
    <col min="1" max="1" width="3.21875" style="43" customWidth="1"/>
    <col min="2" max="2" width="21" style="43" customWidth="1"/>
    <col min="3" max="3" width="22.109375" style="43" customWidth="1"/>
    <col min="4" max="4" width="6.109375" style="43" customWidth="1"/>
    <col min="5" max="5" width="23.77734375" style="43" customWidth="1"/>
    <col min="6" max="6" width="24.5546875" style="43" customWidth="1"/>
    <col min="7" max="7" width="42" style="43" customWidth="1"/>
    <col min="8" max="16384" width="10.77734375" style="43"/>
  </cols>
  <sheetData>
    <row r="1" spans="1:7" ht="34.950000000000003" customHeight="1">
      <c r="A1" s="205" t="s">
        <v>44</v>
      </c>
      <c r="B1" s="206"/>
      <c r="C1" s="206"/>
      <c r="D1" s="199"/>
      <c r="E1" s="208"/>
    </row>
    <row r="2" spans="1:7" s="42" customFormat="1" ht="43.2">
      <c r="A2" s="169" t="s">
        <v>132</v>
      </c>
      <c r="B2" s="170"/>
      <c r="C2" s="60" t="s">
        <v>301</v>
      </c>
      <c r="D2" s="68" t="s">
        <v>324</v>
      </c>
      <c r="E2" s="68" t="s">
        <v>129</v>
      </c>
      <c r="F2" s="68" t="s">
        <v>310</v>
      </c>
      <c r="G2" s="69" t="s">
        <v>86</v>
      </c>
    </row>
    <row r="3" spans="1:7" ht="118.95" customHeight="1">
      <c r="A3" s="51">
        <v>1</v>
      </c>
      <c r="B3" s="61" t="s">
        <v>45</v>
      </c>
      <c r="C3" s="62" t="s">
        <v>244</v>
      </c>
      <c r="D3" s="19" t="s">
        <v>176</v>
      </c>
      <c r="E3" s="20"/>
      <c r="F3" s="20"/>
      <c r="G3" s="73" t="s">
        <v>362</v>
      </c>
    </row>
    <row r="4" spans="1:7" ht="158.4">
      <c r="A4" s="51">
        <v>2</v>
      </c>
      <c r="B4" s="65" t="s">
        <v>46</v>
      </c>
      <c r="C4" s="62" t="s">
        <v>147</v>
      </c>
      <c r="D4" s="19" t="s">
        <v>176</v>
      </c>
      <c r="E4" s="20"/>
      <c r="F4" s="20"/>
      <c r="G4" s="73" t="s">
        <v>363</v>
      </c>
    </row>
    <row r="5" spans="1:7" ht="100.8">
      <c r="A5" s="51">
        <v>3</v>
      </c>
      <c r="B5" s="62" t="s">
        <v>47</v>
      </c>
      <c r="C5" s="66" t="s">
        <v>261</v>
      </c>
      <c r="D5" s="19" t="s">
        <v>176</v>
      </c>
      <c r="E5" s="20"/>
      <c r="F5" s="20"/>
      <c r="G5" s="73" t="s">
        <v>364</v>
      </c>
    </row>
    <row r="6" spans="1:7" ht="129.6">
      <c r="A6" s="51">
        <v>4</v>
      </c>
      <c r="B6" s="65" t="s">
        <v>96</v>
      </c>
      <c r="C6" s="62" t="s">
        <v>245</v>
      </c>
      <c r="D6" s="19" t="s">
        <v>176</v>
      </c>
      <c r="E6" s="20"/>
      <c r="F6" s="20"/>
      <c r="G6" s="73" t="s">
        <v>365</v>
      </c>
    </row>
    <row r="7" spans="1:7" ht="129.6">
      <c r="A7" s="51">
        <v>5</v>
      </c>
      <c r="B7" s="65" t="s">
        <v>48</v>
      </c>
      <c r="C7" s="62" t="s">
        <v>262</v>
      </c>
      <c r="D7" s="19" t="s">
        <v>176</v>
      </c>
      <c r="E7" s="20"/>
      <c r="F7" s="20"/>
      <c r="G7" s="73" t="s">
        <v>366</v>
      </c>
    </row>
    <row r="8" spans="1:7" ht="86.4">
      <c r="A8" s="51">
        <v>6</v>
      </c>
      <c r="B8" s="65" t="s">
        <v>49</v>
      </c>
      <c r="C8" s="62" t="s">
        <v>263</v>
      </c>
      <c r="D8" s="19" t="s">
        <v>176</v>
      </c>
      <c r="E8" s="20"/>
      <c r="F8" s="20"/>
      <c r="G8" s="73" t="s">
        <v>367</v>
      </c>
    </row>
    <row r="9" spans="1:7" ht="115.2">
      <c r="A9" s="51">
        <v>7</v>
      </c>
      <c r="B9" s="65" t="s">
        <v>50</v>
      </c>
      <c r="C9" s="66" t="s">
        <v>264</v>
      </c>
      <c r="D9" s="19" t="s">
        <v>176</v>
      </c>
      <c r="E9" s="20"/>
      <c r="F9" s="20"/>
      <c r="G9" s="73" t="s">
        <v>368</v>
      </c>
    </row>
    <row r="10" spans="1:7" ht="86.4">
      <c r="A10" s="51">
        <v>8</v>
      </c>
      <c r="B10" s="65" t="s">
        <v>51</v>
      </c>
      <c r="C10" s="62" t="s">
        <v>113</v>
      </c>
      <c r="D10" s="19" t="s">
        <v>176</v>
      </c>
      <c r="E10" s="20"/>
      <c r="F10" s="20"/>
      <c r="G10" s="73" t="s">
        <v>369</v>
      </c>
    </row>
    <row r="11" spans="1:7" ht="90" customHeight="1">
      <c r="A11" s="51">
        <v>9</v>
      </c>
      <c r="B11" s="65" t="s">
        <v>52</v>
      </c>
      <c r="C11" s="62" t="s">
        <v>148</v>
      </c>
      <c r="D11" s="19" t="s">
        <v>176</v>
      </c>
      <c r="E11" s="20"/>
      <c r="F11" s="20"/>
      <c r="G11" s="73" t="s">
        <v>370</v>
      </c>
    </row>
    <row r="12" spans="1:7" ht="144">
      <c r="A12" s="51">
        <v>10</v>
      </c>
      <c r="B12" s="65" t="s">
        <v>53</v>
      </c>
      <c r="C12" s="62" t="s">
        <v>149</v>
      </c>
      <c r="D12" s="19" t="s">
        <v>176</v>
      </c>
      <c r="E12" s="20"/>
      <c r="F12" s="20"/>
      <c r="G12" s="73" t="s">
        <v>371</v>
      </c>
    </row>
    <row r="13" spans="1:7" ht="115.2">
      <c r="A13" s="51">
        <v>11</v>
      </c>
      <c r="B13" s="65" t="s">
        <v>54</v>
      </c>
      <c r="C13" s="62" t="s">
        <v>150</v>
      </c>
      <c r="D13" s="19" t="s">
        <v>176</v>
      </c>
      <c r="E13" s="20"/>
      <c r="F13" s="20"/>
      <c r="G13" s="73" t="s">
        <v>372</v>
      </c>
    </row>
    <row r="14" spans="1:7" ht="129.6">
      <c r="A14" s="51">
        <v>12</v>
      </c>
      <c r="B14" s="65" t="s">
        <v>55</v>
      </c>
      <c r="C14" s="62" t="s">
        <v>246</v>
      </c>
      <c r="D14" s="19" t="s">
        <v>176</v>
      </c>
      <c r="E14" s="20"/>
      <c r="F14" s="20"/>
      <c r="G14" s="73" t="s">
        <v>125</v>
      </c>
    </row>
    <row r="15" spans="1:7" ht="162.44999999999999" customHeight="1">
      <c r="A15" s="51">
        <v>13</v>
      </c>
      <c r="B15" s="65" t="s">
        <v>56</v>
      </c>
      <c r="C15" s="62" t="s">
        <v>151</v>
      </c>
      <c r="D15" s="19" t="s">
        <v>176</v>
      </c>
      <c r="E15" s="20"/>
      <c r="F15" s="20"/>
      <c r="G15" s="73" t="s">
        <v>373</v>
      </c>
    </row>
    <row r="16" spans="1:7" ht="100.8">
      <c r="A16" s="51">
        <v>14</v>
      </c>
      <c r="B16" s="65" t="s">
        <v>57</v>
      </c>
      <c r="C16" s="62" t="s">
        <v>152</v>
      </c>
      <c r="D16" s="19" t="s">
        <v>176</v>
      </c>
      <c r="E16" s="20"/>
      <c r="F16" s="20"/>
      <c r="G16" s="73" t="s">
        <v>374</v>
      </c>
    </row>
    <row r="17" spans="1:7" ht="144">
      <c r="A17" s="51">
        <v>15</v>
      </c>
      <c r="B17" s="65" t="s">
        <v>58</v>
      </c>
      <c r="C17" s="62" t="s">
        <v>325</v>
      </c>
      <c r="D17" s="19" t="s">
        <v>176</v>
      </c>
      <c r="E17" s="20"/>
      <c r="F17" s="20"/>
      <c r="G17" s="73" t="s">
        <v>375</v>
      </c>
    </row>
    <row r="18" spans="1:7" ht="32.549999999999997" customHeight="1" thickBot="1">
      <c r="A18" s="177" t="s">
        <v>168</v>
      </c>
      <c r="B18" s="178"/>
      <c r="C18" s="72" t="s">
        <v>131</v>
      </c>
      <c r="D18" s="69">
        <f>SUM(D3:D17)</f>
        <v>0</v>
      </c>
      <c r="E18" s="71"/>
      <c r="F18" s="71"/>
    </row>
    <row r="19" spans="1:7">
      <c r="A19" s="202" t="s">
        <v>83</v>
      </c>
      <c r="B19" s="201"/>
      <c r="C19" s="201"/>
      <c r="D19" s="201"/>
    </row>
  </sheetData>
  <sheetProtection algorithmName="SHA-512" hashValue="HJrVJaKYRxj3x1o7XWlsNXguiTTlbBGLGRYOuXMy3Rf3b3Wd6F7Ihii4GvBR7seYtxRHIRFLo03abswn5CxKNg==" saltValue="HpqTwBzf5OWFKVQl3GGsLw==" spinCount="100000" sheet="1" objects="1" scenarios="1" formatCells="0" selectLockedCells="1"/>
  <mergeCells count="4">
    <mergeCell ref="A18:B18"/>
    <mergeCell ref="A19:D19"/>
    <mergeCell ref="A2:B2"/>
    <mergeCell ref="A1:E1"/>
  </mergeCells>
  <pageMargins left="0.25" right="0.25"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433D1B7-4E1A-EB42-8187-AA3A43D0E84B}">
          <x14:formula1>
            <xm:f>Lists!$A$1:$A$4</xm:f>
          </x14:formula1>
          <xm:sqref>D3:D17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96082FF835ECC4A9D8F12D8033E45CD" ma:contentTypeVersion="17" ma:contentTypeDescription="Create a new document." ma:contentTypeScope="" ma:versionID="c46a50f95d857efe6e223e6154585473">
  <xsd:schema xmlns:xsd="http://www.w3.org/2001/XMLSchema" xmlns:xs="http://www.w3.org/2001/XMLSchema" xmlns:p="http://schemas.microsoft.com/office/2006/metadata/properties" xmlns:ns2="b0b7d09e-03a4-4514-beea-90451b6fb9a7" xmlns:ns3="7370f722-10a8-471f-b44f-ce69ac9c6a07" targetNamespace="http://schemas.microsoft.com/office/2006/metadata/properties" ma:root="true" ma:fieldsID="df1b8c9d0fa1e0d21600b9151277e479" ns2:_="" ns3:_="">
    <xsd:import namespace="b0b7d09e-03a4-4514-beea-90451b6fb9a7"/>
    <xsd:import namespace="7370f722-10a8-471f-b44f-ce69ac9c6a0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TaxCatchAll" minOccurs="0"/>
                <xsd:element ref="ns2:MediaServiceGenerationTime" minOccurs="0"/>
                <xsd:element ref="ns2:MediaServiceEventHashCode" minOccurs="0"/>
                <xsd:element ref="ns2:lcf76f155ced4ddcb4097134ff3c332f"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b7d09e-03a4-4514-beea-90451b6fb9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92862fff-9c7d-4325-9a31-52f38cb928e9"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370f722-10a8-471f-b44f-ce69ac9c6a0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6e05474-ac21-4c87-b612-9acbfe2f8c92}" ma:internalName="TaxCatchAll" ma:showField="CatchAllData" ma:web="7370f722-10a8-471f-b44f-ce69ac9c6a07">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b7d09e-03a4-4514-beea-90451b6fb9a7">
      <Terms xmlns="http://schemas.microsoft.com/office/infopath/2007/PartnerControls"/>
    </lcf76f155ced4ddcb4097134ff3c332f>
    <TaxCatchAll xmlns="7370f722-10a8-471f-b44f-ce69ac9c6a07" xsi:nil="true"/>
  </documentManagement>
</p:properties>
</file>

<file path=customXml/itemProps1.xml><?xml version="1.0" encoding="utf-8"?>
<ds:datastoreItem xmlns:ds="http://schemas.openxmlformats.org/officeDocument/2006/customXml" ds:itemID="{CB43C034-58A3-4155-B8AE-F0A1FAEA8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b7d09e-03a4-4514-beea-90451b6fb9a7"/>
    <ds:schemaRef ds:uri="7370f722-10a8-471f-b44f-ce69ac9c6a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B5A1F3-2BF7-407C-B231-1772172A71A4}">
  <ds:schemaRefs>
    <ds:schemaRef ds:uri="http://schemas.microsoft.com/sharepoint/v3/contenttype/forms"/>
  </ds:schemaRefs>
</ds:datastoreItem>
</file>

<file path=customXml/itemProps3.xml><?xml version="1.0" encoding="utf-8"?>
<ds:datastoreItem xmlns:ds="http://schemas.openxmlformats.org/officeDocument/2006/customXml" ds:itemID="{CBC32530-AC24-4549-9BA8-CC2BBAABB9D6}">
  <ds:schemaRefs>
    <ds:schemaRef ds:uri="http://schemas.microsoft.com/office/2006/metadata/properties"/>
    <ds:schemaRef ds:uri="http://schemas.microsoft.com/office/infopath/2007/PartnerControls"/>
    <ds:schemaRef ds:uri="b0b7d09e-03a4-4514-beea-90451b6fb9a7"/>
    <ds:schemaRef ds:uri="7370f722-10a8-471f-b44f-ce69ac9c6a0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Introduction</vt:lpstr>
      <vt:lpstr>Scoring</vt:lpstr>
      <vt:lpstr>Review Assessment</vt:lpstr>
      <vt:lpstr>Action Plan</vt:lpstr>
      <vt:lpstr>1.1 Engaging Jobseekers</vt:lpstr>
      <vt:lpstr>1.2 VP and Action Planning</vt:lpstr>
      <vt:lpstr>1.3 Engaging Employers</vt:lpstr>
      <vt:lpstr> 1.4 Job Match &amp; Secure Work</vt:lpstr>
      <vt:lpstr>1.5 In-Work Support &amp; Career</vt:lpstr>
      <vt:lpstr>2.1 Business results</vt:lpstr>
      <vt:lpstr>2.2 KPIs</vt:lpstr>
      <vt:lpstr>Glossary</vt:lpstr>
      <vt:lpstr>Lists</vt:lpstr>
      <vt:lpstr>Glossary!_Toc142036002</vt:lpstr>
      <vt:lpstr>'1.1 Engaging Jobseekers'!Print_Area</vt:lpstr>
      <vt:lpstr>Priority_rating</vt:lpstr>
      <vt:lpstr>Rating</vt:lpstr>
      <vt:lpstr>Self_assess_score_0_2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Nerise Oldfield-Thompson</dc:creator>
  <cp:lastModifiedBy>Nerise Oldfield-Thompson</cp:lastModifiedBy>
  <cp:lastPrinted>2024-03-20T14:43:04Z</cp:lastPrinted>
  <dcterms:created xsi:type="dcterms:W3CDTF">2023-12-13T16:50:24Z</dcterms:created>
  <dcterms:modified xsi:type="dcterms:W3CDTF">2024-04-30T06:41:33Z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0x010100996082FF835ECC4A9D8F12D8033E45CD</vt:lpwstr>
  </property>
  <property fmtid="{D5CDD505-2E9C-101B-9397-08002B2CF9AE}" pid="3" name="MediaServiceImageTags">
    <vt:lpwstr/>
  </property>
</Properties>
</file>